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struktura 63\STRUKTURA ZC -2026\"/>
    </mc:Choice>
  </mc:AlternateContent>
  <xr:revisionPtr revIDLastSave="0" documentId="13_ncr:1_{4D7607FF-8C3F-4386-9B8E-C6BF40CDB1DF}" xr6:coauthVersionLast="47" xr6:coauthVersionMax="47" xr10:uidLastSave="{00000000-0000-0000-0000-000000000000}"/>
  <bookViews>
    <workbookView xWindow="-120" yWindow="-120" windowWidth="29040" windowHeight="15720" activeTab="4" xr2:uid="{3987FE13-708F-45BF-B3CD-05128AEB7E16}"/>
  </bookViews>
  <sheets>
    <sheet name="01.08.2026." sheetId="1" r:id="rId1"/>
    <sheet name="03.08.2026." sheetId="2" r:id="rId2"/>
    <sheet name="04.08.2026." sheetId="3" r:id="rId3"/>
    <sheet name="05.08.2026." sheetId="4" r:id="rId4"/>
    <sheet name="06.08.2026.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93" i="5" l="1"/>
  <c r="I93" i="5"/>
  <c r="F93" i="5"/>
  <c r="F94" i="5" s="1"/>
  <c r="E93" i="5"/>
  <c r="D93" i="5"/>
  <c r="C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93" i="5" s="1"/>
  <c r="K63" i="5"/>
  <c r="K62" i="5"/>
  <c r="J61" i="5"/>
  <c r="I61" i="5"/>
  <c r="F61" i="5"/>
  <c r="E61" i="5"/>
  <c r="D61" i="5"/>
  <c r="K61" i="5" s="1"/>
  <c r="C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J45" i="5"/>
  <c r="I45" i="5"/>
  <c r="G45" i="5"/>
  <c r="F45" i="5"/>
  <c r="E45" i="5"/>
  <c r="E94" i="5" s="1"/>
  <c r="C45" i="5"/>
  <c r="B45" i="5"/>
  <c r="K44" i="5"/>
  <c r="K43" i="5"/>
  <c r="K42" i="5"/>
  <c r="K41" i="5"/>
  <c r="K40" i="5"/>
  <c r="K39" i="5"/>
  <c r="K38" i="5"/>
  <c r="K37" i="5"/>
  <c r="D36" i="5"/>
  <c r="K36" i="5" s="1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J93" i="4"/>
  <c r="I93" i="4"/>
  <c r="F93" i="4"/>
  <c r="E93" i="4"/>
  <c r="D93" i="4"/>
  <c r="C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J61" i="4"/>
  <c r="I61" i="4"/>
  <c r="F61" i="4"/>
  <c r="E61" i="4"/>
  <c r="D61" i="4"/>
  <c r="K61" i="4" s="1"/>
  <c r="C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J45" i="4"/>
  <c r="I45" i="4"/>
  <c r="G45" i="4"/>
  <c r="F45" i="4"/>
  <c r="E45" i="4"/>
  <c r="C45" i="4"/>
  <c r="B45" i="4"/>
  <c r="K44" i="4"/>
  <c r="K43" i="4"/>
  <c r="K42" i="4"/>
  <c r="K41" i="4"/>
  <c r="K40" i="4"/>
  <c r="K39" i="4"/>
  <c r="K38" i="4"/>
  <c r="K37" i="4"/>
  <c r="D36" i="4"/>
  <c r="K36" i="4" s="1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J93" i="3"/>
  <c r="I93" i="3"/>
  <c r="F93" i="3"/>
  <c r="E93" i="3"/>
  <c r="D93" i="3"/>
  <c r="C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J61" i="3"/>
  <c r="I61" i="3"/>
  <c r="F61" i="3"/>
  <c r="E61" i="3"/>
  <c r="D61" i="3"/>
  <c r="C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J45" i="3"/>
  <c r="I45" i="3"/>
  <c r="G45" i="3"/>
  <c r="F45" i="3"/>
  <c r="E45" i="3"/>
  <c r="C45" i="3"/>
  <c r="B45" i="3"/>
  <c r="K44" i="3"/>
  <c r="K43" i="3"/>
  <c r="K42" i="3"/>
  <c r="K41" i="3"/>
  <c r="K40" i="3"/>
  <c r="K39" i="3"/>
  <c r="K38" i="3"/>
  <c r="K37" i="3"/>
  <c r="D36" i="3"/>
  <c r="K36" i="3" s="1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J93" i="2"/>
  <c r="I93" i="2"/>
  <c r="F93" i="2"/>
  <c r="F94" i="2" s="1"/>
  <c r="E93" i="2"/>
  <c r="D93" i="2"/>
  <c r="C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J61" i="2"/>
  <c r="I61" i="2"/>
  <c r="F61" i="2"/>
  <c r="E61" i="2"/>
  <c r="D61" i="2"/>
  <c r="C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J45" i="2"/>
  <c r="I45" i="2"/>
  <c r="G45" i="2"/>
  <c r="F45" i="2"/>
  <c r="E45" i="2"/>
  <c r="E94" i="2" s="1"/>
  <c r="C45" i="2"/>
  <c r="B45" i="2"/>
  <c r="K44" i="2"/>
  <c r="K43" i="2"/>
  <c r="K42" i="2"/>
  <c r="K41" i="2"/>
  <c r="K40" i="2"/>
  <c r="K39" i="2"/>
  <c r="K38" i="2"/>
  <c r="K37" i="2"/>
  <c r="D36" i="2"/>
  <c r="K36" i="2" s="1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J93" i="1"/>
  <c r="I93" i="1"/>
  <c r="F93" i="1"/>
  <c r="F94" i="1" s="1"/>
  <c r="E93" i="1"/>
  <c r="D93" i="1"/>
  <c r="C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93" i="1" s="1"/>
  <c r="K63" i="1"/>
  <c r="K62" i="1"/>
  <c r="J61" i="1"/>
  <c r="J94" i="1" s="1"/>
  <c r="I61" i="1"/>
  <c r="F61" i="1"/>
  <c r="E61" i="1"/>
  <c r="D61" i="1"/>
  <c r="K61" i="1" s="1"/>
  <c r="C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J45" i="1"/>
  <c r="I45" i="1"/>
  <c r="G45" i="1"/>
  <c r="F45" i="1"/>
  <c r="E45" i="1"/>
  <c r="E94" i="1" s="1"/>
  <c r="C45" i="1"/>
  <c r="B45" i="1"/>
  <c r="K44" i="1"/>
  <c r="K43" i="1"/>
  <c r="K42" i="1"/>
  <c r="K41" i="1"/>
  <c r="K40" i="1"/>
  <c r="K39" i="1"/>
  <c r="K38" i="1"/>
  <c r="K37" i="1"/>
  <c r="D36" i="1"/>
  <c r="K36" i="1" s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45" i="1" s="1"/>
  <c r="J94" i="5" l="1"/>
  <c r="K45" i="5"/>
  <c r="K94" i="5" s="1"/>
  <c r="I94" i="5"/>
  <c r="D45" i="5"/>
  <c r="D94" i="5" s="1"/>
  <c r="E94" i="4"/>
  <c r="K93" i="4"/>
  <c r="J94" i="4"/>
  <c r="F94" i="4"/>
  <c r="K45" i="4"/>
  <c r="I94" i="4"/>
  <c r="D45" i="4"/>
  <c r="D94" i="4" s="1"/>
  <c r="K61" i="3"/>
  <c r="F94" i="3"/>
  <c r="E94" i="3"/>
  <c r="K93" i="3"/>
  <c r="J94" i="3"/>
  <c r="K45" i="3"/>
  <c r="I94" i="3"/>
  <c r="D45" i="3"/>
  <c r="D94" i="3" s="1"/>
  <c r="J94" i="2"/>
  <c r="K45" i="2"/>
  <c r="K61" i="2"/>
  <c r="K93" i="2"/>
  <c r="I94" i="2"/>
  <c r="D45" i="2"/>
  <c r="D94" i="2" s="1"/>
  <c r="I94" i="1"/>
  <c r="K94" i="1"/>
  <c r="D45" i="1"/>
  <c r="D94" i="1" s="1"/>
  <c r="K94" i="4" l="1"/>
  <c r="K94" i="3"/>
  <c r="K94" i="2"/>
  <c r="C60" i="4"/>
  <c r="C60" i="5"/>
  <c r="C60" i="3"/>
  <c r="C60" i="2"/>
  <c r="C60" i="1"/>
</calcChain>
</file>

<file path=xl/sharedStrings.xml><?xml version="1.0" encoding="utf-8"?>
<sst xmlns="http://schemas.openxmlformats.org/spreadsheetml/2006/main" count="495" uniqueCount="92">
  <si>
    <t xml:space="preserve">saldo staro </t>
  </si>
  <si>
    <t>saldo prethodni dan</t>
  </si>
  <si>
    <t>obr.nalog priliv</t>
  </si>
  <si>
    <t>obr.nalog odliv</t>
  </si>
  <si>
    <t>priliv</t>
  </si>
  <si>
    <t>odliv</t>
  </si>
  <si>
    <t>saldo na dan</t>
  </si>
  <si>
    <t xml:space="preserve">plate  </t>
  </si>
  <si>
    <t>plate povraćaj</t>
  </si>
  <si>
    <t>obustave</t>
  </si>
  <si>
    <t>nagrade ug. radnicima</t>
  </si>
  <si>
    <t>nagrade neugovo.</t>
  </si>
  <si>
    <t>solidarna pomoć</t>
  </si>
  <si>
    <t>otpremnine</t>
  </si>
  <si>
    <t>pogrebni troškovi</t>
  </si>
  <si>
    <t>jubilarna nagrada</t>
  </si>
  <si>
    <t xml:space="preserve">prevoz </t>
  </si>
  <si>
    <t>lekovi</t>
  </si>
  <si>
    <t>lek sa c liste</t>
  </si>
  <si>
    <t>lek sa d liste</t>
  </si>
  <si>
    <t>lekovi van liste-087</t>
  </si>
  <si>
    <t>medicinski gasovi931</t>
  </si>
  <si>
    <t>dijaliza</t>
  </si>
  <si>
    <t>citostatici</t>
  </si>
  <si>
    <t>ishrana bolesnika</t>
  </si>
  <si>
    <t>Energenti</t>
  </si>
  <si>
    <t>energenti dsg</t>
  </si>
  <si>
    <t>materijalni trosk.DSG</t>
  </si>
  <si>
    <t>materijalni trošk.</t>
  </si>
  <si>
    <t>pov. Od naplaćene štete</t>
  </si>
  <si>
    <t>sanitetski DSG</t>
  </si>
  <si>
    <t>sanitetski mat</t>
  </si>
  <si>
    <t>086</t>
  </si>
  <si>
    <r>
      <t>LEK ZA RETKE BOL.</t>
    </r>
    <r>
      <rPr>
        <b/>
        <sz val="10"/>
        <rFont val="Aptos Narrow"/>
        <family val="2"/>
        <scheme val="minor"/>
      </rPr>
      <t>920</t>
    </r>
  </si>
  <si>
    <t>stentovi</t>
  </si>
  <si>
    <t>Pejsmejkeri</t>
  </si>
  <si>
    <t>Ugradni mat u ortopediji</t>
  </si>
  <si>
    <t>Implantati u ort</t>
  </si>
  <si>
    <t>ostali ugradni materijal</t>
  </si>
  <si>
    <t>ostali ugradni materijal-KO</t>
  </si>
  <si>
    <t>088-sočiva</t>
  </si>
  <si>
    <t>graftovi</t>
  </si>
  <si>
    <t>krv</t>
  </si>
  <si>
    <t>participacija</t>
  </si>
  <si>
    <t>sindikalni dodatak</t>
  </si>
  <si>
    <t>sopstvena sredstva</t>
  </si>
  <si>
    <t>metalac-provizija</t>
  </si>
  <si>
    <t>grad valjevo</t>
  </si>
  <si>
    <t>prihod od štete</t>
  </si>
  <si>
    <t>ministarstvo zdravlja</t>
  </si>
  <si>
    <t>Stanje budžetskog računa bolnice</t>
  </si>
  <si>
    <t>stomat. participacija</t>
  </si>
  <si>
    <t>stomat. dir. I indir.troškovi</t>
  </si>
  <si>
    <t>energenti</t>
  </si>
  <si>
    <t>stom.ref</t>
  </si>
  <si>
    <t>prevoz</t>
  </si>
  <si>
    <t>solidarna</t>
  </si>
  <si>
    <t>otpremnina</t>
  </si>
  <si>
    <t>jubilarna</t>
  </si>
  <si>
    <t>grad Valjevo</t>
  </si>
  <si>
    <t>stom.sopstvena</t>
  </si>
  <si>
    <t>stom.plata</t>
  </si>
  <si>
    <t>Stanje budžetskog računa stomatologije</t>
  </si>
  <si>
    <t>dz participacija</t>
  </si>
  <si>
    <t>dz partici.amb</t>
  </si>
  <si>
    <t>dz materijalni troškovi</t>
  </si>
  <si>
    <t>pov.materijalnih</t>
  </si>
  <si>
    <t>065</t>
  </si>
  <si>
    <t>sanitetski 064</t>
  </si>
  <si>
    <t xml:space="preserve">062-lek </t>
  </si>
  <si>
    <t>986-lek van ugovora</t>
  </si>
  <si>
    <t>919-MED.GASOVI</t>
  </si>
  <si>
    <t>dz plata</t>
  </si>
  <si>
    <t>prenos za stimulaciju</t>
  </si>
  <si>
    <t>dz plata-povraćaj</t>
  </si>
  <si>
    <t>beneficije</t>
  </si>
  <si>
    <t>06C-KO</t>
  </si>
  <si>
    <t>metalac market</t>
  </si>
  <si>
    <t>dz sopstvena</t>
  </si>
  <si>
    <t xml:space="preserve"> dz energenti ref</t>
  </si>
  <si>
    <t>dz telefoni</t>
  </si>
  <si>
    <t>dz ref.materijalni</t>
  </si>
  <si>
    <t>dz naplata štete</t>
  </si>
  <si>
    <t xml:space="preserve">grad valjevo </t>
  </si>
  <si>
    <t>mistarstvo zdravlja</t>
  </si>
  <si>
    <t>Stanje budžetskog računa DZ</t>
  </si>
  <si>
    <t>Ukupno:</t>
  </si>
  <si>
    <t>01.08.2026.</t>
  </si>
  <si>
    <t>03.08.2026.</t>
  </si>
  <si>
    <t>04.08.2026.</t>
  </si>
  <si>
    <t>05.08.2026.</t>
  </si>
  <si>
    <t>06.08.2026.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</si>
</sst>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[Red]#,##0.00"/>
    <numFmt numFmtId="166" formatCode="#,##0.00000000_);\(#,##0.00000000\)"/>
    <numFmt numFmtId="167" formatCode="#,##0.0000000000_);\(#,##0.0000000000\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164" fontId="3" fillId="0" borderId="1" xfId="1" applyNumberFormat="1" applyFont="1" applyBorder="1"/>
    <xf numFmtId="14" fontId="3" fillId="0" borderId="1" xfId="1" applyNumberFormat="1" applyFont="1" applyBorder="1"/>
    <xf numFmtId="165" fontId="3" fillId="0" borderId="1" xfId="1" applyNumberFormat="1" applyFont="1" applyBorder="1"/>
    <xf numFmtId="14" fontId="4" fillId="0" borderId="1" xfId="1" applyNumberFormat="1" applyFont="1" applyBorder="1" applyAlignment="1">
      <alignment horizontal="center"/>
    </xf>
    <xf numFmtId="4" fontId="4" fillId="0" borderId="1" xfId="2" applyNumberFormat="1" applyFont="1" applyBorder="1" applyAlignment="1">
      <alignment horizontal="left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1" applyNumberFormat="1" applyFont="1" applyBorder="1"/>
    <xf numFmtId="4" fontId="3" fillId="0" borderId="1" xfId="2" applyNumberFormat="1" applyFont="1" applyBorder="1"/>
    <xf numFmtId="4" fontId="3" fillId="0" borderId="1" xfId="2" applyNumberFormat="1" applyFont="1" applyBorder="1" applyAlignment="1">
      <alignment horizontal="right"/>
    </xf>
    <xf numFmtId="4" fontId="3" fillId="0" borderId="1" xfId="0" applyNumberFormat="1" applyFont="1" applyBorder="1"/>
    <xf numFmtId="4" fontId="0" fillId="0" borderId="0" xfId="0" applyNumberFormat="1"/>
    <xf numFmtId="49" fontId="4" fillId="0" borderId="1" xfId="1" applyNumberFormat="1" applyFont="1" applyBorder="1"/>
    <xf numFmtId="49" fontId="3" fillId="0" borderId="1" xfId="1" applyNumberFormat="1" applyFont="1" applyBorder="1"/>
    <xf numFmtId="4" fontId="4" fillId="0" borderId="1" xfId="2" applyNumberFormat="1" applyFont="1" applyBorder="1"/>
    <xf numFmtId="4" fontId="4" fillId="0" borderId="1" xfId="2" applyNumberFormat="1" applyFont="1" applyBorder="1" applyAlignment="1">
      <alignment horizontal="right"/>
    </xf>
    <xf numFmtId="4" fontId="4" fillId="0" borderId="1" xfId="0" applyNumberFormat="1" applyFont="1" applyBorder="1"/>
    <xf numFmtId="0" fontId="3" fillId="0" borderId="1" xfId="2" applyFont="1" applyBorder="1"/>
    <xf numFmtId="2" fontId="0" fillId="0" borderId="0" xfId="0" applyNumberFormat="1"/>
    <xf numFmtId="0" fontId="4" fillId="0" borderId="1" xfId="2" applyFont="1" applyBorder="1"/>
    <xf numFmtId="49" fontId="3" fillId="0" borderId="1" xfId="2" applyNumberFormat="1" applyFont="1" applyBorder="1"/>
    <xf numFmtId="49" fontId="3" fillId="0" borderId="1" xfId="2" applyNumberFormat="1" applyFont="1" applyBorder="1" applyAlignment="1">
      <alignment horizontal="left"/>
    </xf>
    <xf numFmtId="0" fontId="3" fillId="0" borderId="1" xfId="2" applyFont="1" applyBorder="1" applyAlignment="1">
      <alignment horizontal="left"/>
    </xf>
    <xf numFmtId="164" fontId="3" fillId="0" borderId="1" xfId="2" applyNumberFormat="1" applyFont="1" applyBorder="1"/>
    <xf numFmtId="164" fontId="4" fillId="0" borderId="1" xfId="2" applyNumberFormat="1" applyFont="1" applyBorder="1"/>
    <xf numFmtId="166" fontId="0" fillId="0" borderId="0" xfId="0" applyNumberFormat="1"/>
    <xf numFmtId="167" fontId="0" fillId="0" borderId="0" xfId="0" applyNumberFormat="1"/>
    <xf numFmtId="2" fontId="0" fillId="0" borderId="0" xfId="0" applyNumberFormat="1" applyAlignment="1">
      <alignment horizontal="right"/>
    </xf>
  </cellXfs>
  <cellStyles count="3">
    <cellStyle name="Normal" xfId="0" builtinId="0"/>
    <cellStyle name="Normal 3" xfId="2" xr:uid="{A0A1E641-C85E-485A-9F3A-AB0611F98635}"/>
    <cellStyle name="Normal_Sheet1" xfId="1" xr:uid="{9E28ECE2-E6A9-4DF5-9BB9-8B7A43C5D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1BC8-BF18-4ED6-8665-A5BA375F2871}">
  <dimension ref="A1:O101"/>
  <sheetViews>
    <sheetView topLeftCell="A82" workbookViewId="0">
      <selection activeCell="A82" sqref="A1:XFD1048576"/>
    </sheetView>
  </sheetViews>
  <sheetFormatPr defaultRowHeight="15" x14ac:dyDescent="0.25"/>
  <cols>
    <col min="1" max="1" width="12.42578125" customWidth="1"/>
    <col min="2" max="2" width="13.7109375" customWidth="1"/>
    <col min="3" max="3" width="12.7109375" customWidth="1"/>
    <col min="4" max="4" width="12.5703125" customWidth="1"/>
    <col min="5" max="5" width="12.7109375" customWidth="1"/>
    <col min="6" max="6" width="14" customWidth="1"/>
    <col min="8" max="8" width="12.5703125" customWidth="1"/>
    <col min="9" max="9" width="17.5703125" customWidth="1"/>
    <col min="10" max="10" width="16.140625" customWidth="1"/>
    <col min="11" max="11" width="13.7109375" customWidth="1"/>
    <col min="12" max="12" width="12.85546875" bestFit="1" customWidth="1"/>
    <col min="13" max="13" width="11.7109375" bestFit="1" customWidth="1"/>
    <col min="14" max="14" width="12.7109375" bestFit="1" customWidth="1"/>
  </cols>
  <sheetData>
    <row r="1" spans="1:11" x14ac:dyDescent="0.25">
      <c r="A1" s="1"/>
      <c r="B1" s="2"/>
      <c r="C1" s="2" t="s">
        <v>87</v>
      </c>
      <c r="D1" s="2"/>
      <c r="E1" s="2"/>
      <c r="F1" s="2"/>
      <c r="G1" s="2"/>
      <c r="H1" s="2"/>
      <c r="I1" s="2"/>
      <c r="J1" s="2"/>
      <c r="K1" s="3"/>
    </row>
    <row r="2" spans="1:11" x14ac:dyDescent="0.25">
      <c r="A2" s="1"/>
      <c r="B2" s="4" t="s">
        <v>0</v>
      </c>
      <c r="C2" s="4"/>
      <c r="D2" s="5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4</v>
      </c>
      <c r="J2" s="6" t="s">
        <v>5</v>
      </c>
      <c r="K2" s="7" t="s">
        <v>6</v>
      </c>
    </row>
    <row r="3" spans="1:11" x14ac:dyDescent="0.25">
      <c r="A3" s="1" t="s">
        <v>7</v>
      </c>
      <c r="B3" s="8"/>
      <c r="C3" s="8"/>
      <c r="D3" s="9">
        <v>0</v>
      </c>
      <c r="E3" s="9"/>
      <c r="F3" s="9"/>
      <c r="G3" s="10"/>
      <c r="H3" s="11"/>
      <c r="I3" s="11"/>
      <c r="J3" s="11"/>
      <c r="K3" s="11">
        <f t="shared" ref="K3:K71" si="0">D3+E3-F3+G3-H3+I3-J3</f>
        <v>0</v>
      </c>
    </row>
    <row r="4" spans="1:11" x14ac:dyDescent="0.25">
      <c r="A4" s="1" t="s">
        <v>8</v>
      </c>
      <c r="B4" s="8"/>
      <c r="C4" s="8"/>
      <c r="D4" s="9">
        <v>0</v>
      </c>
      <c r="E4" s="9"/>
      <c r="F4" s="9"/>
      <c r="G4" s="10"/>
      <c r="H4" s="11"/>
      <c r="I4" s="11"/>
      <c r="J4" s="11"/>
      <c r="K4" s="11">
        <f t="shared" si="0"/>
        <v>0</v>
      </c>
    </row>
    <row r="5" spans="1:11" x14ac:dyDescent="0.25">
      <c r="A5" s="1" t="s">
        <v>9</v>
      </c>
      <c r="B5" s="8"/>
      <c r="C5" s="8"/>
      <c r="D5" s="9">
        <v>0</v>
      </c>
      <c r="E5" s="9"/>
      <c r="F5" s="9"/>
      <c r="G5" s="10"/>
      <c r="H5" s="11"/>
      <c r="I5" s="11"/>
      <c r="J5" s="11"/>
      <c r="K5" s="11">
        <f t="shared" si="0"/>
        <v>0</v>
      </c>
    </row>
    <row r="6" spans="1:11" x14ac:dyDescent="0.25">
      <c r="A6" s="1" t="s">
        <v>10</v>
      </c>
      <c r="B6" s="8"/>
      <c r="C6" s="8"/>
      <c r="D6" s="9">
        <v>0</v>
      </c>
      <c r="E6" s="9"/>
      <c r="F6" s="9"/>
      <c r="G6" s="10"/>
      <c r="H6" s="11"/>
      <c r="I6" s="11"/>
      <c r="J6" s="11"/>
      <c r="K6" s="11">
        <f t="shared" si="0"/>
        <v>0</v>
      </c>
    </row>
    <row r="7" spans="1:11" x14ac:dyDescent="0.25">
      <c r="A7" s="1" t="s">
        <v>11</v>
      </c>
      <c r="B7" s="8"/>
      <c r="C7" s="8"/>
      <c r="D7" s="9">
        <v>0</v>
      </c>
      <c r="E7" s="9"/>
      <c r="F7" s="9"/>
      <c r="G7" s="10"/>
      <c r="H7" s="11"/>
      <c r="I7" s="11"/>
      <c r="J7" s="11"/>
      <c r="K7" s="11">
        <f t="shared" si="0"/>
        <v>0</v>
      </c>
    </row>
    <row r="8" spans="1:11" x14ac:dyDescent="0.25">
      <c r="A8" s="1" t="s">
        <v>12</v>
      </c>
      <c r="B8" s="8"/>
      <c r="C8" s="8"/>
      <c r="D8" s="9">
        <v>0</v>
      </c>
      <c r="E8" s="9"/>
      <c r="F8" s="9"/>
      <c r="G8" s="10"/>
      <c r="H8" s="11"/>
      <c r="I8" s="11"/>
      <c r="J8" s="11"/>
      <c r="K8" s="11">
        <f t="shared" si="0"/>
        <v>0</v>
      </c>
    </row>
    <row r="9" spans="1:11" x14ac:dyDescent="0.25">
      <c r="A9" s="1" t="s">
        <v>13</v>
      </c>
      <c r="B9" s="8"/>
      <c r="C9" s="8"/>
      <c r="D9" s="9">
        <v>0</v>
      </c>
      <c r="E9" s="9"/>
      <c r="F9" s="9"/>
      <c r="G9" s="10"/>
      <c r="H9" s="11"/>
      <c r="I9" s="11"/>
      <c r="J9" s="11"/>
      <c r="K9" s="11">
        <f t="shared" si="0"/>
        <v>0</v>
      </c>
    </row>
    <row r="10" spans="1:11" x14ac:dyDescent="0.25">
      <c r="A10" s="1" t="s">
        <v>14</v>
      </c>
      <c r="B10" s="8"/>
      <c r="C10" s="8"/>
      <c r="D10" s="9">
        <v>0</v>
      </c>
      <c r="E10" s="9"/>
      <c r="F10" s="9"/>
      <c r="G10" s="10"/>
      <c r="H10" s="11"/>
      <c r="I10" s="11"/>
      <c r="J10" s="11"/>
      <c r="K10" s="11">
        <f t="shared" si="0"/>
        <v>0</v>
      </c>
    </row>
    <row r="11" spans="1:11" x14ac:dyDescent="0.25">
      <c r="A11" s="1" t="s">
        <v>15</v>
      </c>
      <c r="B11" s="8"/>
      <c r="C11" s="8"/>
      <c r="D11" s="9">
        <v>0</v>
      </c>
      <c r="E11" s="9"/>
      <c r="F11" s="9"/>
      <c r="G11" s="10"/>
      <c r="H11" s="11"/>
      <c r="I11" s="11"/>
      <c r="J11" s="11"/>
      <c r="K11" s="11">
        <f t="shared" si="0"/>
        <v>0</v>
      </c>
    </row>
    <row r="12" spans="1:11" x14ac:dyDescent="0.25">
      <c r="A12" s="1" t="s">
        <v>16</v>
      </c>
      <c r="B12" s="8"/>
      <c r="C12" s="8"/>
      <c r="D12" s="9">
        <v>0</v>
      </c>
      <c r="E12" s="9"/>
      <c r="F12" s="9"/>
      <c r="G12" s="10"/>
      <c r="H12" s="11"/>
      <c r="I12" s="11"/>
      <c r="J12" s="11"/>
      <c r="K12" s="11">
        <f t="shared" si="0"/>
        <v>0</v>
      </c>
    </row>
    <row r="13" spans="1:11" x14ac:dyDescent="0.25">
      <c r="A13" s="1" t="s">
        <v>17</v>
      </c>
      <c r="B13" s="1">
        <v>2106356.6800000002</v>
      </c>
      <c r="C13" s="8"/>
      <c r="D13" s="9">
        <v>1162950.04</v>
      </c>
      <c r="E13" s="9"/>
      <c r="F13" s="9"/>
      <c r="G13" s="10"/>
      <c r="H13" s="11"/>
      <c r="I13" s="11"/>
      <c r="J13" s="11"/>
      <c r="K13" s="11">
        <f t="shared" si="0"/>
        <v>1162950.04</v>
      </c>
    </row>
    <row r="14" spans="1:11" x14ac:dyDescent="0.25">
      <c r="A14" s="1" t="s">
        <v>18</v>
      </c>
      <c r="B14" s="1"/>
      <c r="C14" s="8"/>
      <c r="D14" s="9">
        <v>0</v>
      </c>
      <c r="E14" s="9"/>
      <c r="F14" s="9"/>
      <c r="G14" s="10"/>
      <c r="H14" s="11"/>
      <c r="I14" s="11"/>
      <c r="J14" s="11"/>
      <c r="K14" s="11">
        <f t="shared" si="0"/>
        <v>0</v>
      </c>
    </row>
    <row r="15" spans="1:11" x14ac:dyDescent="0.25">
      <c r="A15" s="1" t="s">
        <v>19</v>
      </c>
      <c r="B15" s="1"/>
      <c r="C15" s="8"/>
      <c r="D15" s="9">
        <v>0</v>
      </c>
      <c r="E15" s="9"/>
      <c r="F15" s="9"/>
      <c r="G15" s="10"/>
      <c r="H15" s="11"/>
      <c r="I15" s="11"/>
      <c r="J15" s="11"/>
      <c r="K15" s="11">
        <f t="shared" si="0"/>
        <v>0</v>
      </c>
    </row>
    <row r="16" spans="1:11" x14ac:dyDescent="0.25">
      <c r="A16" s="1" t="s">
        <v>20</v>
      </c>
      <c r="B16" s="1"/>
      <c r="C16" s="8"/>
      <c r="D16" s="9">
        <v>0</v>
      </c>
      <c r="E16" s="9"/>
      <c r="F16" s="9"/>
      <c r="G16" s="10"/>
      <c r="H16" s="11"/>
      <c r="I16" s="11"/>
      <c r="J16" s="11"/>
      <c r="K16" s="11">
        <f t="shared" si="0"/>
        <v>0</v>
      </c>
    </row>
    <row r="17" spans="1:14" x14ac:dyDescent="0.25">
      <c r="A17" s="1" t="s">
        <v>21</v>
      </c>
      <c r="B17" s="1"/>
      <c r="C17" s="8"/>
      <c r="D17" s="9">
        <v>0</v>
      </c>
      <c r="E17" s="9"/>
      <c r="F17" s="9"/>
      <c r="G17" s="10"/>
      <c r="H17" s="11"/>
      <c r="I17" s="11"/>
      <c r="J17" s="11"/>
      <c r="K17" s="11">
        <f t="shared" si="0"/>
        <v>0</v>
      </c>
    </row>
    <row r="18" spans="1:14" x14ac:dyDescent="0.25">
      <c r="A18" s="1" t="s">
        <v>22</v>
      </c>
      <c r="B18" s="1"/>
      <c r="C18" s="8"/>
      <c r="D18" s="9">
        <v>1247844.32</v>
      </c>
      <c r="E18" s="9"/>
      <c r="F18" s="9"/>
      <c r="G18" s="10"/>
      <c r="H18" s="11"/>
      <c r="I18" s="11"/>
      <c r="J18" s="11"/>
      <c r="K18" s="11">
        <f t="shared" si="0"/>
        <v>1247844.32</v>
      </c>
    </row>
    <row r="19" spans="1:14" x14ac:dyDescent="0.25">
      <c r="A19" s="1" t="s">
        <v>23</v>
      </c>
      <c r="B19" s="1"/>
      <c r="C19" s="8"/>
      <c r="D19" s="9">
        <v>0</v>
      </c>
      <c r="E19" s="9"/>
      <c r="F19" s="9"/>
      <c r="G19" s="10"/>
      <c r="H19" s="11"/>
      <c r="I19" s="11"/>
      <c r="J19" s="11"/>
      <c r="K19" s="11">
        <f t="shared" si="0"/>
        <v>0</v>
      </c>
    </row>
    <row r="20" spans="1:14" x14ac:dyDescent="0.25">
      <c r="A20" s="1" t="s">
        <v>24</v>
      </c>
      <c r="B20" s="8"/>
      <c r="C20" s="8"/>
      <c r="D20" s="9">
        <v>0</v>
      </c>
      <c r="E20" s="9"/>
      <c r="F20" s="9"/>
      <c r="G20" s="10"/>
      <c r="H20" s="11"/>
      <c r="I20" s="11"/>
      <c r="J20" s="11"/>
      <c r="K20" s="11">
        <f t="shared" si="0"/>
        <v>0</v>
      </c>
    </row>
    <row r="21" spans="1:14" x14ac:dyDescent="0.25">
      <c r="A21" s="1" t="s">
        <v>25</v>
      </c>
      <c r="B21" s="8"/>
      <c r="C21" s="8"/>
      <c r="D21" s="9">
        <v>0</v>
      </c>
      <c r="E21" s="9"/>
      <c r="F21" s="9"/>
      <c r="G21" s="10"/>
      <c r="H21" s="11"/>
      <c r="I21" s="11"/>
      <c r="J21" s="11"/>
      <c r="K21" s="11">
        <f t="shared" si="0"/>
        <v>0</v>
      </c>
    </row>
    <row r="22" spans="1:14" x14ac:dyDescent="0.25">
      <c r="A22" s="1" t="s">
        <v>26</v>
      </c>
      <c r="B22" s="8"/>
      <c r="C22" s="8"/>
      <c r="D22" s="9">
        <v>0</v>
      </c>
      <c r="E22" s="9"/>
      <c r="F22" s="9"/>
      <c r="G22" s="10"/>
      <c r="H22" s="11"/>
      <c r="I22" s="11"/>
      <c r="J22" s="11"/>
      <c r="K22" s="11">
        <f t="shared" si="0"/>
        <v>0</v>
      </c>
    </row>
    <row r="23" spans="1:14" x14ac:dyDescent="0.25">
      <c r="A23" s="1" t="s">
        <v>27</v>
      </c>
      <c r="B23" s="8"/>
      <c r="C23" s="8"/>
      <c r="D23" s="9">
        <v>0</v>
      </c>
      <c r="E23" s="9"/>
      <c r="F23" s="9"/>
      <c r="G23" s="10"/>
      <c r="H23" s="11"/>
      <c r="I23" s="11"/>
      <c r="J23" s="11"/>
      <c r="K23" s="11">
        <f t="shared" si="0"/>
        <v>0</v>
      </c>
    </row>
    <row r="24" spans="1:14" x14ac:dyDescent="0.25">
      <c r="A24" s="1" t="s">
        <v>28</v>
      </c>
      <c r="B24" s="8"/>
      <c r="C24" s="8"/>
      <c r="D24" s="9">
        <v>253627</v>
      </c>
      <c r="E24" s="9"/>
      <c r="F24" s="9"/>
      <c r="G24" s="10"/>
      <c r="H24" s="11"/>
      <c r="I24" s="11"/>
      <c r="J24" s="11"/>
      <c r="K24" s="11">
        <f t="shared" si="0"/>
        <v>253627</v>
      </c>
      <c r="L24" t="s">
        <v>29</v>
      </c>
      <c r="M24" s="12"/>
      <c r="N24">
        <v>63100</v>
      </c>
    </row>
    <row r="25" spans="1:14" ht="14.25" customHeight="1" x14ac:dyDescent="0.25">
      <c r="A25" s="1" t="s">
        <v>30</v>
      </c>
      <c r="B25" s="8"/>
      <c r="C25" s="8"/>
      <c r="D25" s="9">
        <v>0</v>
      </c>
      <c r="E25" s="9"/>
      <c r="F25" s="9"/>
      <c r="G25" s="10"/>
      <c r="H25" s="11"/>
      <c r="I25" s="11"/>
      <c r="J25" s="11"/>
      <c r="K25" s="11">
        <f>D25+E25-F25+G25-H25+I25-J25</f>
        <v>0</v>
      </c>
      <c r="L25" s="12"/>
      <c r="M25" s="12"/>
    </row>
    <row r="26" spans="1:14" x14ac:dyDescent="0.25">
      <c r="A26" s="1" t="s">
        <v>31</v>
      </c>
      <c r="B26" s="1">
        <v>371854.12</v>
      </c>
      <c r="C26" s="8"/>
      <c r="D26" s="9">
        <v>0</v>
      </c>
      <c r="E26" s="9"/>
      <c r="F26" s="9"/>
      <c r="G26" s="10"/>
      <c r="H26" s="11"/>
      <c r="I26" s="11"/>
      <c r="J26" s="11"/>
      <c r="K26" s="11">
        <f t="shared" si="0"/>
        <v>0</v>
      </c>
      <c r="M26" s="12"/>
    </row>
    <row r="27" spans="1:14" x14ac:dyDescent="0.25">
      <c r="A27" s="13" t="s">
        <v>32</v>
      </c>
      <c r="B27" s="1"/>
      <c r="C27" s="8"/>
      <c r="D27" s="9">
        <v>0</v>
      </c>
      <c r="E27" s="9"/>
      <c r="F27" s="9"/>
      <c r="G27" s="10"/>
      <c r="H27" s="11"/>
      <c r="I27" s="11"/>
      <c r="J27" s="11"/>
      <c r="K27" s="11">
        <f t="shared" si="0"/>
        <v>0</v>
      </c>
    </row>
    <row r="28" spans="1:14" x14ac:dyDescent="0.25">
      <c r="A28" s="1" t="s">
        <v>33</v>
      </c>
      <c r="B28" s="1"/>
      <c r="C28" s="8"/>
      <c r="D28" s="9">
        <v>0</v>
      </c>
      <c r="E28" s="9"/>
      <c r="F28" s="9"/>
      <c r="G28" s="10"/>
      <c r="H28" s="11"/>
      <c r="I28" s="11"/>
      <c r="J28" s="11"/>
      <c r="K28" s="11">
        <f t="shared" si="0"/>
        <v>0</v>
      </c>
    </row>
    <row r="29" spans="1:14" x14ac:dyDescent="0.25">
      <c r="A29" s="1" t="s">
        <v>34</v>
      </c>
      <c r="B29" s="8"/>
      <c r="C29" s="8"/>
      <c r="D29" s="9">
        <v>0</v>
      </c>
      <c r="E29" s="9"/>
      <c r="F29" s="9"/>
      <c r="G29" s="10"/>
      <c r="H29" s="11"/>
      <c r="I29" s="11"/>
      <c r="J29" s="11"/>
      <c r="K29" s="11">
        <f t="shared" si="0"/>
        <v>0</v>
      </c>
    </row>
    <row r="30" spans="1:14" x14ac:dyDescent="0.25">
      <c r="A30" s="1" t="s">
        <v>35</v>
      </c>
      <c r="B30" s="8"/>
      <c r="C30" s="8"/>
      <c r="D30" s="9">
        <v>0</v>
      </c>
      <c r="E30" s="9"/>
      <c r="F30" s="9"/>
      <c r="G30" s="10"/>
      <c r="H30" s="11"/>
      <c r="I30" s="11"/>
      <c r="J30" s="11"/>
      <c r="K30" s="11">
        <f t="shared" si="0"/>
        <v>0</v>
      </c>
    </row>
    <row r="31" spans="1:14" x14ac:dyDescent="0.25">
      <c r="A31" s="1" t="s">
        <v>36</v>
      </c>
      <c r="B31" s="8"/>
      <c r="C31" s="8"/>
      <c r="D31" s="9">
        <v>0</v>
      </c>
      <c r="E31" s="9"/>
      <c r="F31" s="9"/>
      <c r="G31" s="10"/>
      <c r="H31" s="11"/>
      <c r="I31" s="11"/>
      <c r="J31" s="11"/>
      <c r="K31" s="11">
        <f t="shared" si="0"/>
        <v>0</v>
      </c>
    </row>
    <row r="32" spans="1:14" x14ac:dyDescent="0.25">
      <c r="A32" s="1" t="s">
        <v>37</v>
      </c>
      <c r="B32" s="8"/>
      <c r="C32" s="8"/>
      <c r="D32" s="9">
        <v>0</v>
      </c>
      <c r="E32" s="9"/>
      <c r="F32" s="9"/>
      <c r="G32" s="10"/>
      <c r="H32" s="11"/>
      <c r="I32" s="11"/>
      <c r="J32" s="11"/>
      <c r="K32" s="11">
        <f t="shared" si="0"/>
        <v>0</v>
      </c>
    </row>
    <row r="33" spans="1:14" x14ac:dyDescent="0.25">
      <c r="A33" s="1" t="s">
        <v>38</v>
      </c>
      <c r="B33" s="8"/>
      <c r="C33" s="8"/>
      <c r="D33" s="9">
        <v>0</v>
      </c>
      <c r="E33" s="9"/>
      <c r="F33" s="9"/>
      <c r="G33" s="10"/>
      <c r="H33" s="11"/>
      <c r="I33" s="11"/>
      <c r="J33" s="11"/>
      <c r="K33" s="11">
        <f t="shared" si="0"/>
        <v>0</v>
      </c>
    </row>
    <row r="34" spans="1:14" x14ac:dyDescent="0.25">
      <c r="A34" s="1" t="s">
        <v>39</v>
      </c>
      <c r="B34" s="8"/>
      <c r="C34" s="8"/>
      <c r="D34" s="9"/>
      <c r="E34" s="9"/>
      <c r="F34" s="9"/>
      <c r="G34" s="10"/>
      <c r="H34" s="11"/>
      <c r="I34" s="11"/>
      <c r="J34" s="11"/>
      <c r="K34" s="11">
        <f t="shared" si="0"/>
        <v>0</v>
      </c>
    </row>
    <row r="35" spans="1:14" x14ac:dyDescent="0.25">
      <c r="A35" s="14" t="s">
        <v>40</v>
      </c>
      <c r="B35" s="8"/>
      <c r="C35" s="8"/>
      <c r="D35" s="9"/>
      <c r="E35" s="9"/>
      <c r="F35" s="9"/>
      <c r="G35" s="10"/>
      <c r="H35" s="11"/>
      <c r="I35" s="11"/>
      <c r="J35" s="11"/>
      <c r="K35" s="11"/>
    </row>
    <row r="36" spans="1:14" x14ac:dyDescent="0.25">
      <c r="A36" s="1" t="s">
        <v>41</v>
      </c>
      <c r="B36" s="8"/>
      <c r="C36" s="8"/>
      <c r="D36" s="9">
        <f>B36+C36</f>
        <v>0</v>
      </c>
      <c r="E36" s="9"/>
      <c r="F36" s="9"/>
      <c r="G36" s="10"/>
      <c r="H36" s="11"/>
      <c r="I36" s="11"/>
      <c r="J36" s="11"/>
      <c r="K36" s="11">
        <f t="shared" si="0"/>
        <v>0</v>
      </c>
    </row>
    <row r="37" spans="1:14" x14ac:dyDescent="0.25">
      <c r="A37" s="1" t="s">
        <v>42</v>
      </c>
      <c r="B37" s="8"/>
      <c r="C37" s="8"/>
      <c r="D37" s="9">
        <v>0</v>
      </c>
      <c r="E37" s="9"/>
      <c r="F37" s="9"/>
      <c r="G37" s="10"/>
      <c r="H37" s="11"/>
      <c r="I37" s="11"/>
      <c r="J37" s="11"/>
      <c r="K37" s="11">
        <f t="shared" si="0"/>
        <v>0</v>
      </c>
    </row>
    <row r="38" spans="1:14" x14ac:dyDescent="0.25">
      <c r="A38" s="1" t="s">
        <v>43</v>
      </c>
      <c r="B38" s="8"/>
      <c r="C38" s="1">
        <v>52053.62</v>
      </c>
      <c r="D38" s="9">
        <v>1414761.64</v>
      </c>
      <c r="E38" s="9"/>
      <c r="F38" s="9"/>
      <c r="G38" s="10"/>
      <c r="H38" s="11"/>
      <c r="I38" s="11"/>
      <c r="J38" s="11">
        <v>209.48</v>
      </c>
      <c r="K38" s="11">
        <f t="shared" si="0"/>
        <v>1414552.16</v>
      </c>
      <c r="N38" s="12"/>
    </row>
    <row r="39" spans="1:14" x14ac:dyDescent="0.25">
      <c r="A39" s="1" t="s">
        <v>44</v>
      </c>
      <c r="B39" s="8"/>
      <c r="C39" s="1"/>
      <c r="D39" s="9">
        <v>0</v>
      </c>
      <c r="E39" s="9"/>
      <c r="F39" s="9"/>
      <c r="G39" s="10"/>
      <c r="H39" s="11"/>
      <c r="I39" s="11"/>
      <c r="J39" s="11"/>
      <c r="K39" s="11">
        <f t="shared" si="0"/>
        <v>0</v>
      </c>
    </row>
    <row r="40" spans="1:14" x14ac:dyDescent="0.25">
      <c r="A40" s="1" t="s">
        <v>45</v>
      </c>
      <c r="B40" s="8"/>
      <c r="C40" s="1">
        <v>275603.5</v>
      </c>
      <c r="D40" s="9">
        <v>1040.78</v>
      </c>
      <c r="E40" s="9"/>
      <c r="F40" s="9"/>
      <c r="G40" s="11"/>
      <c r="H40" s="11"/>
      <c r="I40" s="11"/>
      <c r="J40" s="11"/>
      <c r="K40" s="11">
        <f t="shared" si="0"/>
        <v>1040.78</v>
      </c>
    </row>
    <row r="41" spans="1:14" x14ac:dyDescent="0.25">
      <c r="A41" s="1" t="s">
        <v>46</v>
      </c>
      <c r="B41" s="8"/>
      <c r="C41" s="1"/>
      <c r="D41" s="9">
        <v>9822.1</v>
      </c>
      <c r="E41" s="9"/>
      <c r="F41" s="9"/>
      <c r="G41" s="11"/>
      <c r="H41" s="11"/>
      <c r="I41" s="11"/>
      <c r="J41" s="11"/>
      <c r="K41" s="11">
        <f t="shared" si="0"/>
        <v>9822.1</v>
      </c>
    </row>
    <row r="42" spans="1:14" x14ac:dyDescent="0.25">
      <c r="A42" s="1" t="s">
        <v>47</v>
      </c>
      <c r="B42" s="8"/>
      <c r="C42" s="1"/>
      <c r="D42" s="9">
        <v>0</v>
      </c>
      <c r="E42" s="9"/>
      <c r="F42" s="9"/>
      <c r="G42" s="11"/>
      <c r="H42" s="11"/>
      <c r="I42" s="11"/>
      <c r="J42" s="11"/>
      <c r="K42" s="11">
        <f t="shared" si="0"/>
        <v>0</v>
      </c>
    </row>
    <row r="43" spans="1:14" x14ac:dyDescent="0.25">
      <c r="A43" s="1" t="s">
        <v>48</v>
      </c>
      <c r="B43" s="8"/>
      <c r="C43" s="8"/>
      <c r="D43" s="9">
        <v>0</v>
      </c>
      <c r="E43" s="9"/>
      <c r="F43" s="9"/>
      <c r="G43" s="11"/>
      <c r="H43" s="11"/>
      <c r="I43" s="11"/>
      <c r="J43" s="11"/>
      <c r="K43" s="11">
        <f t="shared" si="0"/>
        <v>0</v>
      </c>
    </row>
    <row r="44" spans="1:14" x14ac:dyDescent="0.25">
      <c r="A44" s="1" t="s">
        <v>49</v>
      </c>
      <c r="B44" s="8"/>
      <c r="C44" s="8"/>
      <c r="D44" s="9">
        <v>0</v>
      </c>
      <c r="E44" s="9"/>
      <c r="F44" s="9"/>
      <c r="G44" s="10"/>
      <c r="H44" s="11"/>
      <c r="I44" s="11"/>
      <c r="J44" s="11"/>
      <c r="K44" s="11">
        <f t="shared" si="0"/>
        <v>0</v>
      </c>
    </row>
    <row r="45" spans="1:14" x14ac:dyDescent="0.25">
      <c r="A45" s="8" t="s">
        <v>50</v>
      </c>
      <c r="B45" s="8">
        <f>SUM(B3:B44)</f>
        <v>2478210.8000000003</v>
      </c>
      <c r="C45" s="8">
        <f>SUM(C38:C44)</f>
        <v>327657.12</v>
      </c>
      <c r="D45" s="15">
        <f>SUM(D3:D44)</f>
        <v>4090045.88</v>
      </c>
      <c r="E45" s="15">
        <f>SUM(E3:E44)</f>
        <v>0</v>
      </c>
      <c r="F45" s="15">
        <f>SUM(F3:F44)</f>
        <v>0</v>
      </c>
      <c r="G45" s="16">
        <f>SUM(G33:G44)</f>
        <v>0</v>
      </c>
      <c r="H45" s="17"/>
      <c r="I45" s="17">
        <f>SUM(I3:I44)</f>
        <v>0</v>
      </c>
      <c r="J45" s="17">
        <f>SUM(J3:J44)</f>
        <v>209.48</v>
      </c>
      <c r="K45" s="11">
        <f>SUM(K3:K44)</f>
        <v>4089836.4000000004</v>
      </c>
    </row>
    <row r="46" spans="1:14" x14ac:dyDescent="0.25">
      <c r="A46" s="8"/>
      <c r="B46" s="8"/>
      <c r="C46" s="8"/>
      <c r="D46" s="15"/>
      <c r="E46" s="15"/>
      <c r="F46" s="15"/>
      <c r="G46" s="16"/>
      <c r="H46" s="17"/>
      <c r="I46" s="17"/>
      <c r="J46" s="17"/>
      <c r="K46" s="11">
        <f t="shared" si="0"/>
        <v>0</v>
      </c>
    </row>
    <row r="47" spans="1:14" x14ac:dyDescent="0.25">
      <c r="A47" s="8"/>
      <c r="B47" s="8"/>
      <c r="C47" s="8"/>
      <c r="D47" s="15"/>
      <c r="E47" s="15"/>
      <c r="F47" s="15"/>
      <c r="G47" s="16"/>
      <c r="H47" s="17"/>
      <c r="I47" s="17"/>
      <c r="J47" s="17"/>
      <c r="K47" s="11">
        <f t="shared" si="0"/>
        <v>0</v>
      </c>
    </row>
    <row r="48" spans="1:14" x14ac:dyDescent="0.25">
      <c r="A48" s="18" t="s">
        <v>51</v>
      </c>
      <c r="B48" s="18"/>
      <c r="C48" s="9">
        <v>50714.07</v>
      </c>
      <c r="D48" s="9">
        <v>138079.32999999999</v>
      </c>
      <c r="E48" s="18"/>
      <c r="F48" s="18"/>
      <c r="G48" s="18"/>
      <c r="H48" s="18"/>
      <c r="I48" s="9"/>
      <c r="J48" s="9"/>
      <c r="K48" s="11">
        <f t="shared" si="0"/>
        <v>138079.32999999999</v>
      </c>
    </row>
    <row r="49" spans="1:13" x14ac:dyDescent="0.25">
      <c r="A49" s="18" t="s">
        <v>52</v>
      </c>
      <c r="B49" s="18"/>
      <c r="C49" s="9">
        <v>31457</v>
      </c>
      <c r="D49" s="9">
        <v>0</v>
      </c>
      <c r="E49" s="9"/>
      <c r="F49" s="18"/>
      <c r="G49" s="9"/>
      <c r="H49" s="9"/>
      <c r="I49" s="9"/>
      <c r="J49" s="9"/>
      <c r="K49" s="11">
        <f>D49+I49-J49</f>
        <v>0</v>
      </c>
    </row>
    <row r="50" spans="1:13" x14ac:dyDescent="0.25">
      <c r="A50" s="18" t="s">
        <v>53</v>
      </c>
      <c r="B50" s="18"/>
      <c r="C50" s="9"/>
      <c r="D50" s="9">
        <v>0</v>
      </c>
      <c r="E50" s="9"/>
      <c r="F50" s="9"/>
      <c r="G50" s="18"/>
      <c r="H50" s="9"/>
      <c r="I50" s="9"/>
      <c r="J50" s="9"/>
      <c r="K50" s="11">
        <f t="shared" ref="K50:K61" si="1">D50+I50-J50</f>
        <v>0</v>
      </c>
    </row>
    <row r="51" spans="1:13" x14ac:dyDescent="0.25">
      <c r="A51" s="18" t="s">
        <v>54</v>
      </c>
      <c r="B51" s="18"/>
      <c r="C51" s="9"/>
      <c r="D51" s="9">
        <v>0</v>
      </c>
      <c r="E51" s="9"/>
      <c r="F51" s="18"/>
      <c r="G51" s="9"/>
      <c r="H51" s="9"/>
      <c r="I51" s="9"/>
      <c r="J51" s="9"/>
      <c r="K51" s="11">
        <f t="shared" si="1"/>
        <v>0</v>
      </c>
    </row>
    <row r="52" spans="1:13" x14ac:dyDescent="0.25">
      <c r="A52" s="18" t="s">
        <v>14</v>
      </c>
      <c r="B52" s="18"/>
      <c r="C52" s="9"/>
      <c r="D52" s="9">
        <v>0</v>
      </c>
      <c r="E52" s="9"/>
      <c r="F52" s="18"/>
      <c r="G52" s="18"/>
      <c r="H52" s="9"/>
      <c r="I52" s="9"/>
      <c r="J52" s="9"/>
      <c r="K52" s="11">
        <f t="shared" si="1"/>
        <v>0</v>
      </c>
    </row>
    <row r="53" spans="1:13" x14ac:dyDescent="0.25">
      <c r="A53" s="18" t="s">
        <v>55</v>
      </c>
      <c r="B53" s="18"/>
      <c r="C53" s="9"/>
      <c r="D53" s="9">
        <v>0</v>
      </c>
      <c r="E53" s="9"/>
      <c r="F53" s="18"/>
      <c r="G53" s="9"/>
      <c r="H53" s="9"/>
      <c r="I53" s="9"/>
      <c r="J53" s="9"/>
      <c r="K53" s="11">
        <f t="shared" si="1"/>
        <v>0</v>
      </c>
    </row>
    <row r="54" spans="1:13" x14ac:dyDescent="0.25">
      <c r="A54" s="18" t="s">
        <v>56</v>
      </c>
      <c r="B54" s="18"/>
      <c r="C54" s="9"/>
      <c r="D54" s="9">
        <v>0</v>
      </c>
      <c r="E54" s="9"/>
      <c r="F54" s="18"/>
      <c r="G54" s="9"/>
      <c r="H54" s="9"/>
      <c r="I54" s="9"/>
      <c r="J54" s="9"/>
      <c r="K54" s="11">
        <f t="shared" si="1"/>
        <v>0</v>
      </c>
    </row>
    <row r="55" spans="1:13" x14ac:dyDescent="0.25">
      <c r="A55" s="18" t="s">
        <v>57</v>
      </c>
      <c r="B55" s="18"/>
      <c r="C55" s="9"/>
      <c r="D55" s="9">
        <v>0</v>
      </c>
      <c r="E55" s="9"/>
      <c r="F55" s="18"/>
      <c r="G55" s="9"/>
      <c r="H55" s="9"/>
      <c r="I55" s="9"/>
      <c r="J55" s="9"/>
      <c r="K55" s="11">
        <f t="shared" si="1"/>
        <v>0</v>
      </c>
    </row>
    <row r="56" spans="1:13" x14ac:dyDescent="0.25">
      <c r="A56" s="18" t="s">
        <v>58</v>
      </c>
      <c r="B56" s="18"/>
      <c r="C56" s="9"/>
      <c r="D56" s="9">
        <v>0</v>
      </c>
      <c r="E56" s="9"/>
      <c r="F56" s="18"/>
      <c r="G56" s="18"/>
      <c r="H56" s="9"/>
      <c r="I56" s="9"/>
      <c r="J56" s="9"/>
      <c r="K56" s="11">
        <f t="shared" si="1"/>
        <v>0</v>
      </c>
    </row>
    <row r="57" spans="1:13" x14ac:dyDescent="0.25">
      <c r="A57" s="18" t="s">
        <v>59</v>
      </c>
      <c r="B57" s="18"/>
      <c r="C57" s="9"/>
      <c r="D57" s="9">
        <v>0</v>
      </c>
      <c r="E57" s="9"/>
      <c r="F57" s="18"/>
      <c r="G57" s="18"/>
      <c r="H57" s="9"/>
      <c r="I57" s="9"/>
      <c r="J57" s="9"/>
      <c r="K57" s="11">
        <f t="shared" si="1"/>
        <v>0</v>
      </c>
    </row>
    <row r="58" spans="1:13" x14ac:dyDescent="0.25">
      <c r="A58" s="18" t="s">
        <v>60</v>
      </c>
      <c r="B58" s="18"/>
      <c r="C58" s="9">
        <v>303319.14</v>
      </c>
      <c r="D58" s="9">
        <v>60469.11</v>
      </c>
      <c r="E58" s="9"/>
      <c r="F58" s="18"/>
      <c r="G58" s="18"/>
      <c r="H58" s="9"/>
      <c r="I58" s="9"/>
      <c r="J58" s="9"/>
      <c r="K58" s="11">
        <f t="shared" si="1"/>
        <v>60469.11</v>
      </c>
    </row>
    <row r="59" spans="1:13" x14ac:dyDescent="0.25">
      <c r="A59" s="18" t="s">
        <v>49</v>
      </c>
      <c r="B59" s="18"/>
      <c r="C59" s="9"/>
      <c r="D59" s="9">
        <v>416181.96</v>
      </c>
      <c r="E59" s="9"/>
      <c r="F59" s="18"/>
      <c r="G59" s="18"/>
      <c r="H59" s="9"/>
      <c r="I59" s="9"/>
      <c r="J59" s="9"/>
      <c r="K59" s="11">
        <f t="shared" si="1"/>
        <v>416181.96</v>
      </c>
      <c r="M59" s="19"/>
    </row>
    <row r="60" spans="1:13" x14ac:dyDescent="0.25">
      <c r="A60" s="18" t="s">
        <v>61</v>
      </c>
      <c r="B60" s="18"/>
      <c r="C60" s="9">
        <f ca="1">SUM(C48:C60)</f>
        <v>0</v>
      </c>
      <c r="D60" s="9">
        <v>0</v>
      </c>
      <c r="E60" s="9"/>
      <c r="F60" s="18"/>
      <c r="G60" s="18"/>
      <c r="H60" s="9"/>
      <c r="I60" s="9"/>
      <c r="J60" s="9"/>
      <c r="K60" s="11">
        <f t="shared" si="1"/>
        <v>0</v>
      </c>
      <c r="M60" s="19"/>
    </row>
    <row r="61" spans="1:13" x14ac:dyDescent="0.25">
      <c r="A61" s="20" t="s">
        <v>62</v>
      </c>
      <c r="B61" s="20"/>
      <c r="C61" s="15">
        <f>C48+C49+C58</f>
        <v>385490.21</v>
      </c>
      <c r="D61" s="15">
        <f>SUM(D48:D60)</f>
        <v>614730.4</v>
      </c>
      <c r="E61" s="15">
        <f>SUM(E48:E60)</f>
        <v>0</v>
      </c>
      <c r="F61" s="15">
        <f>SUM(F48:F60)</f>
        <v>0</v>
      </c>
      <c r="G61" s="20"/>
      <c r="H61" s="15"/>
      <c r="I61" s="15">
        <f>SUM(I48:I60)</f>
        <v>0</v>
      </c>
      <c r="J61" s="15">
        <f>SUM(J48:J60)</f>
        <v>0</v>
      </c>
      <c r="K61" s="11">
        <f t="shared" si="1"/>
        <v>614730.4</v>
      </c>
      <c r="M61" s="19"/>
    </row>
    <row r="62" spans="1:13" x14ac:dyDescent="0.25">
      <c r="A62" s="20"/>
      <c r="B62" s="20"/>
      <c r="C62" s="15"/>
      <c r="D62" s="15"/>
      <c r="E62" s="15"/>
      <c r="F62" s="20"/>
      <c r="G62" s="20"/>
      <c r="H62" s="15"/>
      <c r="I62" s="15"/>
      <c r="J62" s="15"/>
      <c r="K62" s="11">
        <f t="shared" si="0"/>
        <v>0</v>
      </c>
      <c r="M62" s="19"/>
    </row>
    <row r="63" spans="1:13" x14ac:dyDescent="0.25">
      <c r="A63" s="20"/>
      <c r="B63" s="20"/>
      <c r="C63" s="15"/>
      <c r="D63" s="15"/>
      <c r="E63" s="15"/>
      <c r="F63" s="20"/>
      <c r="G63" s="20"/>
      <c r="H63" s="15"/>
      <c r="I63" s="15"/>
      <c r="J63" s="15"/>
      <c r="K63" s="11">
        <f t="shared" si="0"/>
        <v>0</v>
      </c>
      <c r="M63" s="19"/>
    </row>
    <row r="64" spans="1:13" x14ac:dyDescent="0.25">
      <c r="A64" s="18" t="s">
        <v>63</v>
      </c>
      <c r="B64" s="18"/>
      <c r="C64" s="9"/>
      <c r="D64" s="9">
        <v>121545.55</v>
      </c>
      <c r="E64" s="9"/>
      <c r="F64" s="9"/>
      <c r="G64" s="9"/>
      <c r="H64" s="9"/>
      <c r="I64" s="9"/>
      <c r="J64" s="9"/>
      <c r="K64" s="11">
        <f>D64+I64-J64</f>
        <v>121545.55</v>
      </c>
      <c r="M64" s="12"/>
    </row>
    <row r="65" spans="1:15" x14ac:dyDescent="0.25">
      <c r="A65" s="18" t="s">
        <v>64</v>
      </c>
      <c r="B65" s="18"/>
      <c r="C65" s="9"/>
      <c r="D65" s="9"/>
      <c r="E65" s="9"/>
      <c r="F65" s="9"/>
      <c r="G65" s="9"/>
      <c r="H65" s="9"/>
      <c r="I65" s="9"/>
      <c r="J65" s="9"/>
      <c r="K65" s="11">
        <f t="shared" si="0"/>
        <v>0</v>
      </c>
    </row>
    <row r="66" spans="1:15" x14ac:dyDescent="0.25">
      <c r="A66" s="18" t="s">
        <v>65</v>
      </c>
      <c r="B66" s="18"/>
      <c r="C66" s="9">
        <v>1283409.1100000001</v>
      </c>
      <c r="D66" s="9">
        <v>0</v>
      </c>
      <c r="E66" s="9"/>
      <c r="F66" s="9"/>
      <c r="G66" s="18"/>
      <c r="H66" s="9"/>
      <c r="I66" s="9"/>
      <c r="J66" s="9"/>
      <c r="K66" s="11">
        <f t="shared" si="0"/>
        <v>0</v>
      </c>
      <c r="L66" s="12"/>
      <c r="M66" s="12"/>
    </row>
    <row r="67" spans="1:15" x14ac:dyDescent="0.25">
      <c r="A67" s="18" t="s">
        <v>66</v>
      </c>
      <c r="B67" s="18"/>
      <c r="C67" s="9"/>
      <c r="D67" s="9">
        <v>0</v>
      </c>
      <c r="E67" s="9"/>
      <c r="F67" s="9"/>
      <c r="G67" s="18"/>
      <c r="H67" s="9"/>
      <c r="I67" s="9"/>
      <c r="J67" s="9"/>
      <c r="K67" s="11">
        <f t="shared" si="0"/>
        <v>0</v>
      </c>
    </row>
    <row r="68" spans="1:15" x14ac:dyDescent="0.25">
      <c r="A68" s="21" t="s">
        <v>67</v>
      </c>
      <c r="B68" s="18"/>
      <c r="C68" s="9"/>
      <c r="D68" s="9">
        <v>0</v>
      </c>
      <c r="E68" s="9"/>
      <c r="F68" s="9"/>
      <c r="G68" s="9"/>
      <c r="H68" s="9"/>
      <c r="I68" s="9"/>
      <c r="J68" s="9"/>
      <c r="K68" s="11">
        <f t="shared" si="0"/>
        <v>0</v>
      </c>
    </row>
    <row r="69" spans="1:15" x14ac:dyDescent="0.25">
      <c r="A69" s="18" t="s">
        <v>68</v>
      </c>
      <c r="B69" s="18"/>
      <c r="C69" s="9"/>
      <c r="D69" s="9">
        <v>0</v>
      </c>
      <c r="E69" s="9"/>
      <c r="F69" s="9"/>
      <c r="G69" s="9"/>
      <c r="H69" s="9"/>
      <c r="I69" s="9"/>
      <c r="J69" s="9"/>
      <c r="K69" s="11">
        <f t="shared" si="0"/>
        <v>0</v>
      </c>
      <c r="L69" s="12"/>
    </row>
    <row r="70" spans="1:15" x14ac:dyDescent="0.25">
      <c r="A70" s="22" t="s">
        <v>69</v>
      </c>
      <c r="B70" s="18"/>
      <c r="C70" s="9"/>
      <c r="D70" s="9">
        <v>0</v>
      </c>
      <c r="E70" s="9"/>
      <c r="F70" s="9"/>
      <c r="G70" s="9"/>
      <c r="H70" s="9"/>
      <c r="I70" s="9"/>
      <c r="J70" s="9"/>
      <c r="K70" s="11">
        <f t="shared" si="0"/>
        <v>0</v>
      </c>
      <c r="N70" s="12"/>
    </row>
    <row r="71" spans="1:15" x14ac:dyDescent="0.25">
      <c r="A71" s="23" t="s">
        <v>70</v>
      </c>
      <c r="B71" s="18"/>
      <c r="C71" s="9"/>
      <c r="D71" s="9">
        <v>0</v>
      </c>
      <c r="E71" s="9"/>
      <c r="F71" s="9"/>
      <c r="G71" s="9"/>
      <c r="H71" s="9"/>
      <c r="I71" s="9"/>
      <c r="J71" s="9"/>
      <c r="K71" s="11">
        <f t="shared" si="0"/>
        <v>0</v>
      </c>
      <c r="N71" s="12"/>
      <c r="O71" s="19"/>
    </row>
    <row r="72" spans="1:15" x14ac:dyDescent="0.25">
      <c r="A72" s="23" t="s">
        <v>71</v>
      </c>
      <c r="B72" s="18"/>
      <c r="C72" s="9"/>
      <c r="D72" s="9">
        <v>0</v>
      </c>
      <c r="E72" s="9"/>
      <c r="F72" s="9"/>
      <c r="G72" s="9"/>
      <c r="H72" s="9"/>
      <c r="I72" s="9"/>
      <c r="J72" s="9"/>
      <c r="K72" s="11">
        <f t="shared" ref="K72:K92" si="2">D72+E72-F72+G72-H72+I72-J72</f>
        <v>0</v>
      </c>
      <c r="N72" s="12"/>
      <c r="O72" s="19"/>
    </row>
    <row r="73" spans="1:15" x14ac:dyDescent="0.25">
      <c r="A73" s="22" t="s">
        <v>67</v>
      </c>
      <c r="B73" s="18"/>
      <c r="C73" s="9"/>
      <c r="D73" s="9">
        <v>0</v>
      </c>
      <c r="E73" s="9"/>
      <c r="F73" s="9"/>
      <c r="G73" s="9"/>
      <c r="H73" s="9"/>
      <c r="I73" s="9"/>
      <c r="J73" s="9"/>
      <c r="K73" s="11">
        <f t="shared" si="2"/>
        <v>0</v>
      </c>
      <c r="N73" s="12"/>
      <c r="O73" s="19"/>
    </row>
    <row r="74" spans="1:15" x14ac:dyDescent="0.25">
      <c r="A74" s="18" t="s">
        <v>56</v>
      </c>
      <c r="B74" s="18"/>
      <c r="C74" s="9"/>
      <c r="D74" s="9">
        <v>0</v>
      </c>
      <c r="E74" s="9"/>
      <c r="F74" s="9"/>
      <c r="G74" s="9"/>
      <c r="H74" s="9"/>
      <c r="I74" s="9"/>
      <c r="J74" s="9"/>
      <c r="K74" s="11">
        <f t="shared" si="2"/>
        <v>0</v>
      </c>
    </row>
    <row r="75" spans="1:15" x14ac:dyDescent="0.25">
      <c r="A75" s="18" t="s">
        <v>58</v>
      </c>
      <c r="B75" s="18"/>
      <c r="C75" s="9"/>
      <c r="D75" s="9">
        <v>0</v>
      </c>
      <c r="E75" s="9"/>
      <c r="F75" s="9"/>
      <c r="G75" s="9"/>
      <c r="H75" s="9"/>
      <c r="I75" s="9"/>
      <c r="J75" s="9"/>
      <c r="K75" s="11">
        <f t="shared" si="2"/>
        <v>0</v>
      </c>
    </row>
    <row r="76" spans="1:15" x14ac:dyDescent="0.25">
      <c r="A76" s="18" t="s">
        <v>13</v>
      </c>
      <c r="B76" s="18"/>
      <c r="C76" s="9"/>
      <c r="D76" s="9">
        <v>0</v>
      </c>
      <c r="E76" s="9"/>
      <c r="F76" s="9"/>
      <c r="G76" s="9"/>
      <c r="H76" s="9"/>
      <c r="I76" s="9"/>
      <c r="J76" s="9"/>
      <c r="K76" s="11">
        <f t="shared" si="2"/>
        <v>0</v>
      </c>
      <c r="N76" s="12"/>
    </row>
    <row r="77" spans="1:15" x14ac:dyDescent="0.25">
      <c r="A77" s="18" t="s">
        <v>72</v>
      </c>
      <c r="B77" s="18"/>
      <c r="C77" s="9">
        <v>8.6</v>
      </c>
      <c r="D77" s="9">
        <v>0.01</v>
      </c>
      <c r="E77" s="9"/>
      <c r="F77" s="9"/>
      <c r="G77" s="9"/>
      <c r="H77" s="18"/>
      <c r="I77" s="9"/>
      <c r="J77" s="9"/>
      <c r="K77" s="11">
        <f t="shared" si="2"/>
        <v>0.01</v>
      </c>
      <c r="N77" s="12"/>
    </row>
    <row r="78" spans="1:15" x14ac:dyDescent="0.25">
      <c r="A78" s="18" t="s">
        <v>73</v>
      </c>
      <c r="B78" s="18"/>
      <c r="C78" s="9"/>
      <c r="D78" s="9">
        <v>0</v>
      </c>
      <c r="E78" s="9"/>
      <c r="F78" s="9"/>
      <c r="G78" s="9"/>
      <c r="H78" s="9"/>
      <c r="I78" s="9"/>
      <c r="J78" s="9"/>
      <c r="K78" s="11">
        <f t="shared" si="2"/>
        <v>0</v>
      </c>
      <c r="N78" s="12"/>
    </row>
    <row r="79" spans="1:15" x14ac:dyDescent="0.25">
      <c r="A79" s="18" t="s">
        <v>74</v>
      </c>
      <c r="B79" s="18"/>
      <c r="C79" s="9"/>
      <c r="D79" s="9">
        <v>0</v>
      </c>
      <c r="E79" s="9"/>
      <c r="F79" s="9"/>
      <c r="G79" s="9"/>
      <c r="H79" s="18"/>
      <c r="I79" s="9"/>
      <c r="J79" s="9"/>
      <c r="K79" s="11">
        <f t="shared" si="2"/>
        <v>0</v>
      </c>
      <c r="N79" s="12"/>
    </row>
    <row r="80" spans="1:15" x14ac:dyDescent="0.25">
      <c r="A80" s="18" t="s">
        <v>14</v>
      </c>
      <c r="B80" s="18"/>
      <c r="C80" s="9"/>
      <c r="D80" s="9">
        <v>0</v>
      </c>
      <c r="E80" s="9"/>
      <c r="F80" s="9"/>
      <c r="G80" s="9"/>
      <c r="H80" s="9"/>
      <c r="I80" s="9"/>
      <c r="J80" s="9"/>
      <c r="K80" s="11">
        <f t="shared" si="2"/>
        <v>0</v>
      </c>
    </row>
    <row r="81" spans="1:14" x14ac:dyDescent="0.25">
      <c r="A81" s="18" t="s">
        <v>75</v>
      </c>
      <c r="B81" s="18"/>
      <c r="C81" s="9"/>
      <c r="D81" s="9">
        <v>0</v>
      </c>
      <c r="E81" s="9"/>
      <c r="F81" s="9"/>
      <c r="G81" s="9"/>
      <c r="H81" s="9"/>
      <c r="I81" s="9"/>
      <c r="J81" s="9"/>
      <c r="K81" s="11">
        <f t="shared" si="2"/>
        <v>0</v>
      </c>
    </row>
    <row r="82" spans="1:14" x14ac:dyDescent="0.25">
      <c r="A82" s="18" t="s">
        <v>55</v>
      </c>
      <c r="B82" s="18"/>
      <c r="C82" s="9"/>
      <c r="D82" s="9">
        <v>0</v>
      </c>
      <c r="E82" s="9"/>
      <c r="F82" s="9"/>
      <c r="G82" s="9"/>
      <c r="H82" s="18"/>
      <c r="I82" s="9"/>
      <c r="J82" s="9"/>
      <c r="K82" s="11">
        <f t="shared" si="2"/>
        <v>0</v>
      </c>
    </row>
    <row r="83" spans="1:14" x14ac:dyDescent="0.25">
      <c r="A83" s="18" t="s">
        <v>53</v>
      </c>
      <c r="B83" s="18"/>
      <c r="C83" s="9"/>
      <c r="D83" s="9">
        <v>0</v>
      </c>
      <c r="E83" s="9"/>
      <c r="F83" s="9"/>
      <c r="G83" s="18"/>
      <c r="H83" s="9"/>
      <c r="I83" s="9"/>
      <c r="J83" s="9"/>
      <c r="K83" s="11">
        <f t="shared" si="2"/>
        <v>0</v>
      </c>
    </row>
    <row r="84" spans="1:14" x14ac:dyDescent="0.25">
      <c r="A84" s="18" t="s">
        <v>76</v>
      </c>
      <c r="B84" s="18"/>
      <c r="C84" s="9"/>
      <c r="D84" s="9"/>
      <c r="E84" s="9"/>
      <c r="F84" s="9"/>
      <c r="G84" s="18"/>
      <c r="H84" s="9"/>
      <c r="I84" s="9"/>
      <c r="J84" s="9"/>
      <c r="K84" s="11">
        <f t="shared" si="2"/>
        <v>0</v>
      </c>
    </row>
    <row r="85" spans="1:14" x14ac:dyDescent="0.25">
      <c r="A85" s="18" t="s">
        <v>77</v>
      </c>
      <c r="B85" s="18"/>
      <c r="C85" s="9"/>
      <c r="D85" s="9">
        <v>9146.7800000000007</v>
      </c>
      <c r="E85" s="9"/>
      <c r="F85" s="9"/>
      <c r="G85" s="18"/>
      <c r="H85" s="9"/>
      <c r="I85" s="9"/>
      <c r="J85" s="9"/>
      <c r="K85" s="11">
        <f t="shared" si="2"/>
        <v>9146.7800000000007</v>
      </c>
    </row>
    <row r="86" spans="1:14" x14ac:dyDescent="0.25">
      <c r="A86" s="18" t="s">
        <v>78</v>
      </c>
      <c r="B86" s="18"/>
      <c r="C86" s="9">
        <v>98655.95</v>
      </c>
      <c r="D86" s="9">
        <v>0</v>
      </c>
      <c r="E86" s="9"/>
      <c r="F86" s="9"/>
      <c r="G86" s="18"/>
      <c r="H86" s="9"/>
      <c r="I86" s="9"/>
      <c r="J86" s="9"/>
      <c r="K86" s="11">
        <f t="shared" si="2"/>
        <v>0</v>
      </c>
    </row>
    <row r="87" spans="1:14" x14ac:dyDescent="0.25">
      <c r="A87" s="18" t="s">
        <v>79</v>
      </c>
      <c r="B87" s="18"/>
      <c r="C87" s="9">
        <v>339196.9</v>
      </c>
      <c r="D87" s="9">
        <v>34052.83</v>
      </c>
      <c r="E87" s="9"/>
      <c r="F87" s="9"/>
      <c r="G87" s="9"/>
      <c r="H87" s="18"/>
      <c r="I87" s="9"/>
      <c r="J87" s="9"/>
      <c r="K87" s="11">
        <f t="shared" si="2"/>
        <v>34052.83</v>
      </c>
    </row>
    <row r="88" spans="1:14" x14ac:dyDescent="0.25">
      <c r="A88" s="18" t="s">
        <v>80</v>
      </c>
      <c r="B88" s="18"/>
      <c r="C88" s="9">
        <v>237001.62</v>
      </c>
      <c r="D88" s="9">
        <v>14142.71</v>
      </c>
      <c r="E88" s="9"/>
      <c r="F88" s="9"/>
      <c r="G88" s="9"/>
      <c r="H88" s="18"/>
      <c r="I88" s="9"/>
      <c r="J88" s="9"/>
      <c r="K88" s="11">
        <f t="shared" si="2"/>
        <v>14142.71</v>
      </c>
    </row>
    <row r="89" spans="1:14" x14ac:dyDescent="0.25">
      <c r="A89" s="18" t="s">
        <v>81</v>
      </c>
      <c r="B89" s="18"/>
      <c r="C89" s="9"/>
      <c r="D89" s="9">
        <v>26147.69</v>
      </c>
      <c r="E89" s="9"/>
      <c r="F89" s="9"/>
      <c r="G89" s="9"/>
      <c r="H89" s="18"/>
      <c r="I89" s="9"/>
      <c r="J89" s="9"/>
      <c r="K89" s="11">
        <f t="shared" si="2"/>
        <v>26147.69</v>
      </c>
      <c r="N89" s="19"/>
    </row>
    <row r="90" spans="1:14" x14ac:dyDescent="0.25">
      <c r="A90" s="18" t="s">
        <v>82</v>
      </c>
      <c r="B90" s="18"/>
      <c r="C90" s="9">
        <v>229836.84</v>
      </c>
      <c r="D90" s="9">
        <v>443681.12</v>
      </c>
      <c r="E90" s="9"/>
      <c r="F90" s="9"/>
      <c r="G90" s="9"/>
      <c r="H90" s="18"/>
      <c r="I90" s="9"/>
      <c r="J90" s="9"/>
      <c r="K90" s="11">
        <f t="shared" si="2"/>
        <v>443681.12</v>
      </c>
      <c r="N90" s="19"/>
    </row>
    <row r="91" spans="1:14" x14ac:dyDescent="0.25">
      <c r="A91" s="18" t="s">
        <v>83</v>
      </c>
      <c r="B91" s="18"/>
      <c r="C91" s="9"/>
      <c r="D91" s="9">
        <v>0</v>
      </c>
      <c r="E91" s="9"/>
      <c r="F91" s="9"/>
      <c r="G91" s="18"/>
      <c r="H91" s="18"/>
      <c r="I91" s="9"/>
      <c r="J91" s="9"/>
      <c r="K91" s="11">
        <f t="shared" si="2"/>
        <v>0</v>
      </c>
      <c r="N91" s="19"/>
    </row>
    <row r="92" spans="1:14" x14ac:dyDescent="0.25">
      <c r="A92" s="18" t="s">
        <v>84</v>
      </c>
      <c r="B92" s="18"/>
      <c r="C92" s="9"/>
      <c r="D92" s="9">
        <v>6585.8320000000003</v>
      </c>
      <c r="E92" s="9"/>
      <c r="F92" s="9"/>
      <c r="G92" s="9"/>
      <c r="H92" s="9"/>
      <c r="I92" s="9"/>
      <c r="J92" s="9"/>
      <c r="K92" s="11">
        <f t="shared" si="2"/>
        <v>6585.8320000000003</v>
      </c>
    </row>
    <row r="93" spans="1:14" x14ac:dyDescent="0.25">
      <c r="A93" s="20" t="s">
        <v>85</v>
      </c>
      <c r="B93" s="20"/>
      <c r="C93" s="15">
        <f>SUM(C64:C92)</f>
        <v>2188109.02</v>
      </c>
      <c r="D93" s="15">
        <f>SUM(D64:D92)</f>
        <v>655302.522</v>
      </c>
      <c r="E93" s="15">
        <f>SUM(E64:E92)</f>
        <v>0</v>
      </c>
      <c r="F93" s="15">
        <f>SUM(F64:F92)</f>
        <v>0</v>
      </c>
      <c r="G93" s="20"/>
      <c r="H93" s="20"/>
      <c r="I93" s="15">
        <f>SUM(I64:I92)</f>
        <v>0</v>
      </c>
      <c r="J93" s="15">
        <f>SUM(J64:J92)</f>
        <v>0</v>
      </c>
      <c r="K93" s="11">
        <f>SUM(K64:K92)</f>
        <v>655302.522</v>
      </c>
    </row>
    <row r="94" spans="1:14" x14ac:dyDescent="0.25">
      <c r="A94" s="20" t="s">
        <v>86</v>
      </c>
      <c r="B94" s="18"/>
      <c r="C94" s="24"/>
      <c r="D94" s="25">
        <f>D45+D61+D93</f>
        <v>5360078.8020000001</v>
      </c>
      <c r="E94" s="9">
        <f>E45+E61+E93</f>
        <v>0</v>
      </c>
      <c r="F94" s="9">
        <f>F93+F45</f>
        <v>0</v>
      </c>
      <c r="G94" s="24"/>
      <c r="H94" s="24"/>
      <c r="I94" s="24">
        <f>I93+I61+I45</f>
        <v>0</v>
      </c>
      <c r="J94" s="24">
        <f>J45+J61+J93</f>
        <v>209.48</v>
      </c>
      <c r="K94" s="25">
        <f>K93+K61+K45</f>
        <v>5359869.3220000006</v>
      </c>
    </row>
    <row r="95" spans="1:14" x14ac:dyDescent="0.25">
      <c r="J95" s="12"/>
    </row>
    <row r="96" spans="1:14" x14ac:dyDescent="0.25">
      <c r="E96" s="12"/>
      <c r="H96" s="12"/>
      <c r="J96" s="26"/>
      <c r="K96" s="27"/>
    </row>
    <row r="97" spans="6:10" x14ac:dyDescent="0.25">
      <c r="H97" s="12"/>
    </row>
    <row r="98" spans="6:10" x14ac:dyDescent="0.25">
      <c r="F98" s="28"/>
      <c r="H98" s="19"/>
    </row>
    <row r="99" spans="6:10" x14ac:dyDescent="0.25">
      <c r="F99" s="28"/>
      <c r="H99" s="19"/>
      <c r="I99" s="12"/>
      <c r="J99" s="19"/>
    </row>
    <row r="100" spans="6:10" x14ac:dyDescent="0.25">
      <c r="F100" s="19"/>
      <c r="H100" s="19"/>
    </row>
    <row r="101" spans="6:10" x14ac:dyDescent="0.25">
      <c r="I101" s="12"/>
      <c r="J101" s="19"/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394C5-3749-4F93-ACBB-3492DF92BECF}">
  <dimension ref="A1:O101"/>
  <sheetViews>
    <sheetView topLeftCell="A73" workbookViewId="0">
      <selection activeCell="A73" sqref="A1:XFD1048576"/>
    </sheetView>
  </sheetViews>
  <sheetFormatPr defaultRowHeight="15" x14ac:dyDescent="0.25"/>
  <cols>
    <col min="1" max="1" width="12.42578125" customWidth="1"/>
    <col min="2" max="2" width="13.7109375" customWidth="1"/>
    <col min="3" max="3" width="12.7109375" customWidth="1"/>
    <col min="4" max="4" width="12.5703125" customWidth="1"/>
    <col min="5" max="5" width="12.7109375" customWidth="1"/>
    <col min="6" max="6" width="14" customWidth="1"/>
    <col min="8" max="8" width="12.5703125" customWidth="1"/>
    <col min="9" max="9" width="17.5703125" customWidth="1"/>
    <col min="10" max="10" width="16.140625" customWidth="1"/>
    <col min="11" max="11" width="13.7109375" customWidth="1"/>
    <col min="12" max="12" width="12.85546875" bestFit="1" customWidth="1"/>
    <col min="13" max="13" width="11.7109375" bestFit="1" customWidth="1"/>
    <col min="14" max="14" width="12.7109375" bestFit="1" customWidth="1"/>
  </cols>
  <sheetData>
    <row r="1" spans="1:11" x14ac:dyDescent="0.25">
      <c r="A1" s="1"/>
      <c r="B1" s="2"/>
      <c r="C1" s="2" t="s">
        <v>88</v>
      </c>
      <c r="D1" s="2"/>
      <c r="E1" s="2"/>
      <c r="F1" s="2"/>
      <c r="G1" s="2"/>
      <c r="H1" s="2"/>
      <c r="I1" s="2"/>
      <c r="J1" s="2"/>
      <c r="K1" s="3"/>
    </row>
    <row r="2" spans="1:11" x14ac:dyDescent="0.25">
      <c r="A2" s="1"/>
      <c r="B2" s="4" t="s">
        <v>0</v>
      </c>
      <c r="C2" s="4"/>
      <c r="D2" s="5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4</v>
      </c>
      <c r="J2" s="6" t="s">
        <v>5</v>
      </c>
      <c r="K2" s="7" t="s">
        <v>6</v>
      </c>
    </row>
    <row r="3" spans="1:11" x14ac:dyDescent="0.25">
      <c r="A3" s="1" t="s">
        <v>7</v>
      </c>
      <c r="B3" s="8"/>
      <c r="C3" s="8"/>
      <c r="D3" s="9">
        <v>0</v>
      </c>
      <c r="E3" s="9"/>
      <c r="F3" s="9"/>
      <c r="G3" s="10"/>
      <c r="H3" s="11"/>
      <c r="I3" s="11">
        <v>154552026.63999999</v>
      </c>
      <c r="J3" s="11">
        <v>154552026.63999999</v>
      </c>
      <c r="K3" s="11">
        <f t="shared" ref="K3:K71" si="0">D3+E3-F3+G3-H3+I3-J3</f>
        <v>0</v>
      </c>
    </row>
    <row r="4" spans="1:11" x14ac:dyDescent="0.25">
      <c r="A4" s="1" t="s">
        <v>8</v>
      </c>
      <c r="B4" s="8"/>
      <c r="C4" s="8"/>
      <c r="D4" s="9">
        <v>0</v>
      </c>
      <c r="E4" s="9"/>
      <c r="F4" s="9"/>
      <c r="G4" s="10"/>
      <c r="H4" s="11"/>
      <c r="I4" s="11"/>
      <c r="J4" s="11"/>
      <c r="K4" s="11">
        <f t="shared" si="0"/>
        <v>0</v>
      </c>
    </row>
    <row r="5" spans="1:11" x14ac:dyDescent="0.25">
      <c r="A5" s="1" t="s">
        <v>9</v>
      </c>
      <c r="B5" s="8"/>
      <c r="C5" s="8"/>
      <c r="D5" s="9">
        <v>0</v>
      </c>
      <c r="E5" s="9"/>
      <c r="F5" s="9"/>
      <c r="G5" s="10"/>
      <c r="H5" s="11"/>
      <c r="I5" s="11"/>
      <c r="J5" s="11"/>
      <c r="K5" s="11">
        <f t="shared" si="0"/>
        <v>0</v>
      </c>
    </row>
    <row r="6" spans="1:11" x14ac:dyDescent="0.25">
      <c r="A6" s="1" t="s">
        <v>10</v>
      </c>
      <c r="B6" s="8"/>
      <c r="C6" s="8"/>
      <c r="D6" s="9">
        <v>0</v>
      </c>
      <c r="E6" s="9"/>
      <c r="F6" s="9"/>
      <c r="G6" s="10"/>
      <c r="H6" s="11"/>
      <c r="I6" s="11"/>
      <c r="J6" s="11"/>
      <c r="K6" s="11">
        <f t="shared" si="0"/>
        <v>0</v>
      </c>
    </row>
    <row r="7" spans="1:11" x14ac:dyDescent="0.25">
      <c r="A7" s="1" t="s">
        <v>11</v>
      </c>
      <c r="B7" s="8"/>
      <c r="C7" s="8"/>
      <c r="D7" s="9">
        <v>0</v>
      </c>
      <c r="E7" s="9"/>
      <c r="F7" s="9"/>
      <c r="G7" s="10"/>
      <c r="H7" s="11"/>
      <c r="I7" s="11"/>
      <c r="J7" s="11"/>
      <c r="K7" s="11">
        <f t="shared" si="0"/>
        <v>0</v>
      </c>
    </row>
    <row r="8" spans="1:11" x14ac:dyDescent="0.25">
      <c r="A8" s="1" t="s">
        <v>12</v>
      </c>
      <c r="B8" s="8"/>
      <c r="C8" s="8"/>
      <c r="D8" s="9">
        <v>0</v>
      </c>
      <c r="E8" s="9"/>
      <c r="F8" s="9"/>
      <c r="G8" s="10"/>
      <c r="H8" s="11"/>
      <c r="I8" s="11">
        <v>1210533.43</v>
      </c>
      <c r="J8" s="11">
        <v>1210533.43</v>
      </c>
      <c r="K8" s="11">
        <f t="shared" si="0"/>
        <v>0</v>
      </c>
    </row>
    <row r="9" spans="1:11" x14ac:dyDescent="0.25">
      <c r="A9" s="1" t="s">
        <v>13</v>
      </c>
      <c r="B9" s="8"/>
      <c r="C9" s="8"/>
      <c r="D9" s="9">
        <v>0</v>
      </c>
      <c r="E9" s="9"/>
      <c r="F9" s="9"/>
      <c r="G9" s="10"/>
      <c r="H9" s="11"/>
      <c r="I9" s="11">
        <v>1203128.02</v>
      </c>
      <c r="J9" s="11">
        <v>1203128.02</v>
      </c>
      <c r="K9" s="11">
        <f t="shared" si="0"/>
        <v>0</v>
      </c>
    </row>
    <row r="10" spans="1:11" x14ac:dyDescent="0.25">
      <c r="A10" s="1" t="s">
        <v>14</v>
      </c>
      <c r="B10" s="8"/>
      <c r="C10" s="8"/>
      <c r="D10" s="9">
        <v>0</v>
      </c>
      <c r="E10" s="9"/>
      <c r="F10" s="9"/>
      <c r="G10" s="10"/>
      <c r="H10" s="11"/>
      <c r="I10" s="11"/>
      <c r="J10" s="11"/>
      <c r="K10" s="11">
        <f t="shared" si="0"/>
        <v>0</v>
      </c>
    </row>
    <row r="11" spans="1:11" x14ac:dyDescent="0.25">
      <c r="A11" s="1" t="s">
        <v>15</v>
      </c>
      <c r="B11" s="8"/>
      <c r="C11" s="8"/>
      <c r="D11" s="9">
        <v>0</v>
      </c>
      <c r="E11" s="9"/>
      <c r="F11" s="9"/>
      <c r="G11" s="10"/>
      <c r="H11" s="11"/>
      <c r="I11" s="11">
        <v>2881443.02</v>
      </c>
      <c r="J11" s="11">
        <v>2881443.02</v>
      </c>
      <c r="K11" s="11">
        <f t="shared" si="0"/>
        <v>0</v>
      </c>
    </row>
    <row r="12" spans="1:11" x14ac:dyDescent="0.25">
      <c r="A12" s="1" t="s">
        <v>16</v>
      </c>
      <c r="B12" s="8"/>
      <c r="C12" s="8"/>
      <c r="D12" s="9">
        <v>0</v>
      </c>
      <c r="E12" s="9"/>
      <c r="F12" s="9"/>
      <c r="G12" s="10"/>
      <c r="H12" s="11"/>
      <c r="I12" s="11"/>
      <c r="J12" s="11"/>
      <c r="K12" s="11">
        <f t="shared" si="0"/>
        <v>0</v>
      </c>
    </row>
    <row r="13" spans="1:11" x14ac:dyDescent="0.25">
      <c r="A13" s="1" t="s">
        <v>17</v>
      </c>
      <c r="B13" s="1">
        <v>2106356.6800000002</v>
      </c>
      <c r="C13" s="8"/>
      <c r="D13" s="9">
        <v>1162950.04</v>
      </c>
      <c r="E13" s="9"/>
      <c r="F13" s="9"/>
      <c r="G13" s="10"/>
      <c r="H13" s="11"/>
      <c r="I13" s="11"/>
      <c r="J13" s="11"/>
      <c r="K13" s="11">
        <f t="shared" si="0"/>
        <v>1162950.04</v>
      </c>
    </row>
    <row r="14" spans="1:11" x14ac:dyDescent="0.25">
      <c r="A14" s="1" t="s">
        <v>18</v>
      </c>
      <c r="B14" s="1"/>
      <c r="C14" s="8"/>
      <c r="D14" s="9">
        <v>0</v>
      </c>
      <c r="E14" s="9"/>
      <c r="F14" s="9"/>
      <c r="G14" s="10"/>
      <c r="H14" s="11"/>
      <c r="I14" s="11"/>
      <c r="J14" s="11"/>
      <c r="K14" s="11">
        <f t="shared" si="0"/>
        <v>0</v>
      </c>
    </row>
    <row r="15" spans="1:11" x14ac:dyDescent="0.25">
      <c r="A15" s="1" t="s">
        <v>19</v>
      </c>
      <c r="B15" s="1"/>
      <c r="C15" s="8"/>
      <c r="D15" s="9">
        <v>0</v>
      </c>
      <c r="E15" s="9"/>
      <c r="F15" s="9"/>
      <c r="G15" s="10"/>
      <c r="H15" s="11"/>
      <c r="I15" s="11"/>
      <c r="J15" s="11"/>
      <c r="K15" s="11">
        <f t="shared" si="0"/>
        <v>0</v>
      </c>
    </row>
    <row r="16" spans="1:11" x14ac:dyDescent="0.25">
      <c r="A16" s="1" t="s">
        <v>20</v>
      </c>
      <c r="B16" s="1"/>
      <c r="C16" s="8"/>
      <c r="D16" s="9">
        <v>0</v>
      </c>
      <c r="E16" s="9"/>
      <c r="F16" s="9"/>
      <c r="G16" s="10"/>
      <c r="H16" s="11"/>
      <c r="I16" s="11"/>
      <c r="J16" s="11"/>
      <c r="K16" s="11">
        <f t="shared" si="0"/>
        <v>0</v>
      </c>
    </row>
    <row r="17" spans="1:14" x14ac:dyDescent="0.25">
      <c r="A17" s="1" t="s">
        <v>21</v>
      </c>
      <c r="B17" s="1"/>
      <c r="C17" s="8"/>
      <c r="D17" s="9">
        <v>0</v>
      </c>
      <c r="E17" s="9"/>
      <c r="F17" s="9"/>
      <c r="G17" s="10"/>
      <c r="H17" s="11"/>
      <c r="I17" s="11"/>
      <c r="J17" s="11"/>
      <c r="K17" s="11">
        <f t="shared" si="0"/>
        <v>0</v>
      </c>
    </row>
    <row r="18" spans="1:14" x14ac:dyDescent="0.25">
      <c r="A18" s="1" t="s">
        <v>22</v>
      </c>
      <c r="B18" s="1"/>
      <c r="C18" s="8"/>
      <c r="D18" s="9">
        <v>1247844.32</v>
      </c>
      <c r="E18" s="9"/>
      <c r="F18" s="9"/>
      <c r="G18" s="10"/>
      <c r="H18" s="11"/>
      <c r="I18" s="11"/>
      <c r="J18" s="11"/>
      <c r="K18" s="11">
        <f t="shared" si="0"/>
        <v>1247844.32</v>
      </c>
    </row>
    <row r="19" spans="1:14" x14ac:dyDescent="0.25">
      <c r="A19" s="1" t="s">
        <v>23</v>
      </c>
      <c r="B19" s="1"/>
      <c r="C19" s="8"/>
      <c r="D19" s="9">
        <v>0</v>
      </c>
      <c r="E19" s="9"/>
      <c r="F19" s="9"/>
      <c r="G19" s="10"/>
      <c r="H19" s="11"/>
      <c r="I19" s="11"/>
      <c r="J19" s="11"/>
      <c r="K19" s="11">
        <f t="shared" si="0"/>
        <v>0</v>
      </c>
    </row>
    <row r="20" spans="1:14" x14ac:dyDescent="0.25">
      <c r="A20" s="1" t="s">
        <v>24</v>
      </c>
      <c r="B20" s="8"/>
      <c r="C20" s="8"/>
      <c r="D20" s="9">
        <v>0</v>
      </c>
      <c r="E20" s="9"/>
      <c r="F20" s="9"/>
      <c r="G20" s="10"/>
      <c r="H20" s="11"/>
      <c r="I20" s="11"/>
      <c r="J20" s="11"/>
      <c r="K20" s="11">
        <f t="shared" si="0"/>
        <v>0</v>
      </c>
    </row>
    <row r="21" spans="1:14" x14ac:dyDescent="0.25">
      <c r="A21" s="1" t="s">
        <v>25</v>
      </c>
      <c r="B21" s="8"/>
      <c r="C21" s="8"/>
      <c r="D21" s="9">
        <v>0</v>
      </c>
      <c r="E21" s="9"/>
      <c r="F21" s="9"/>
      <c r="G21" s="10"/>
      <c r="H21" s="11"/>
      <c r="I21" s="11"/>
      <c r="J21" s="11"/>
      <c r="K21" s="11">
        <f t="shared" si="0"/>
        <v>0</v>
      </c>
    </row>
    <row r="22" spans="1:14" x14ac:dyDescent="0.25">
      <c r="A22" s="1" t="s">
        <v>26</v>
      </c>
      <c r="B22" s="8"/>
      <c r="C22" s="8"/>
      <c r="D22" s="9">
        <v>0</v>
      </c>
      <c r="E22" s="9"/>
      <c r="F22" s="9"/>
      <c r="G22" s="10"/>
      <c r="H22" s="11"/>
      <c r="I22" s="11"/>
      <c r="J22" s="11"/>
      <c r="K22" s="11">
        <f t="shared" si="0"/>
        <v>0</v>
      </c>
    </row>
    <row r="23" spans="1:14" x14ac:dyDescent="0.25">
      <c r="A23" s="1" t="s">
        <v>27</v>
      </c>
      <c r="B23" s="8"/>
      <c r="C23" s="8"/>
      <c r="D23" s="9">
        <v>0</v>
      </c>
      <c r="E23" s="9"/>
      <c r="F23" s="9"/>
      <c r="G23" s="10"/>
      <c r="H23" s="11"/>
      <c r="I23" s="11"/>
      <c r="J23" s="11"/>
      <c r="K23" s="11">
        <f t="shared" si="0"/>
        <v>0</v>
      </c>
    </row>
    <row r="24" spans="1:14" x14ac:dyDescent="0.25">
      <c r="A24" s="1" t="s">
        <v>28</v>
      </c>
      <c r="B24" s="8"/>
      <c r="C24" s="8"/>
      <c r="D24" s="9">
        <v>253627</v>
      </c>
      <c r="E24" s="9"/>
      <c r="F24" s="9"/>
      <c r="G24" s="10"/>
      <c r="H24" s="11"/>
      <c r="I24" s="11"/>
      <c r="J24" s="11"/>
      <c r="K24" s="11">
        <f t="shared" si="0"/>
        <v>253627</v>
      </c>
      <c r="L24" t="s">
        <v>29</v>
      </c>
      <c r="M24" s="12"/>
      <c r="N24">
        <v>63100</v>
      </c>
    </row>
    <row r="25" spans="1:14" ht="14.25" customHeight="1" x14ac:dyDescent="0.25">
      <c r="A25" s="1" t="s">
        <v>30</v>
      </c>
      <c r="B25" s="8"/>
      <c r="C25" s="8"/>
      <c r="D25" s="9">
        <v>0</v>
      </c>
      <c r="E25" s="9"/>
      <c r="F25" s="9"/>
      <c r="G25" s="10"/>
      <c r="H25" s="11"/>
      <c r="I25" s="11"/>
      <c r="J25" s="11"/>
      <c r="K25" s="11">
        <f>D25+E25-F25+G25-H25+I25-J25</f>
        <v>0</v>
      </c>
      <c r="L25" s="12"/>
      <c r="M25" s="12"/>
    </row>
    <row r="26" spans="1:14" x14ac:dyDescent="0.25">
      <c r="A26" s="1" t="s">
        <v>31</v>
      </c>
      <c r="B26" s="1">
        <v>371854.12</v>
      </c>
      <c r="C26" s="8"/>
      <c r="D26" s="9">
        <v>0</v>
      </c>
      <c r="E26" s="9"/>
      <c r="F26" s="9"/>
      <c r="G26" s="10"/>
      <c r="H26" s="11"/>
      <c r="I26" s="11"/>
      <c r="J26" s="11"/>
      <c r="K26" s="11">
        <f t="shared" si="0"/>
        <v>0</v>
      </c>
      <c r="M26" s="12"/>
    </row>
    <row r="27" spans="1:14" x14ac:dyDescent="0.25">
      <c r="A27" s="13" t="s">
        <v>32</v>
      </c>
      <c r="B27" s="1"/>
      <c r="C27" s="8"/>
      <c r="D27" s="9">
        <v>0</v>
      </c>
      <c r="E27" s="9"/>
      <c r="F27" s="9"/>
      <c r="G27" s="10"/>
      <c r="H27" s="11"/>
      <c r="I27" s="11"/>
      <c r="J27" s="11"/>
      <c r="K27" s="11">
        <f t="shared" si="0"/>
        <v>0</v>
      </c>
    </row>
    <row r="28" spans="1:14" x14ac:dyDescent="0.25">
      <c r="A28" s="1" t="s">
        <v>33</v>
      </c>
      <c r="B28" s="1"/>
      <c r="C28" s="8"/>
      <c r="D28" s="9">
        <v>0</v>
      </c>
      <c r="E28" s="9"/>
      <c r="F28" s="9"/>
      <c r="G28" s="10"/>
      <c r="H28" s="11"/>
      <c r="I28" s="11"/>
      <c r="J28" s="11"/>
      <c r="K28" s="11">
        <f t="shared" si="0"/>
        <v>0</v>
      </c>
    </row>
    <row r="29" spans="1:14" x14ac:dyDescent="0.25">
      <c r="A29" s="1" t="s">
        <v>34</v>
      </c>
      <c r="B29" s="8"/>
      <c r="C29" s="8"/>
      <c r="D29" s="9">
        <v>0</v>
      </c>
      <c r="E29" s="9"/>
      <c r="F29" s="9"/>
      <c r="G29" s="10"/>
      <c r="H29" s="11"/>
      <c r="I29" s="11"/>
      <c r="J29" s="11"/>
      <c r="K29" s="11">
        <f t="shared" si="0"/>
        <v>0</v>
      </c>
    </row>
    <row r="30" spans="1:14" x14ac:dyDescent="0.25">
      <c r="A30" s="1" t="s">
        <v>35</v>
      </c>
      <c r="B30" s="8"/>
      <c r="C30" s="8"/>
      <c r="D30" s="9">
        <v>0</v>
      </c>
      <c r="E30" s="9"/>
      <c r="F30" s="9"/>
      <c r="G30" s="10"/>
      <c r="H30" s="11"/>
      <c r="I30" s="11"/>
      <c r="J30" s="11"/>
      <c r="K30" s="11">
        <f t="shared" si="0"/>
        <v>0</v>
      </c>
    </row>
    <row r="31" spans="1:14" x14ac:dyDescent="0.25">
      <c r="A31" s="1" t="s">
        <v>36</v>
      </c>
      <c r="B31" s="8"/>
      <c r="C31" s="8"/>
      <c r="D31" s="9">
        <v>0</v>
      </c>
      <c r="E31" s="9"/>
      <c r="F31" s="9"/>
      <c r="G31" s="10"/>
      <c r="H31" s="11"/>
      <c r="I31" s="11"/>
      <c r="J31" s="11"/>
      <c r="K31" s="11">
        <f t="shared" si="0"/>
        <v>0</v>
      </c>
    </row>
    <row r="32" spans="1:14" x14ac:dyDescent="0.25">
      <c r="A32" s="1" t="s">
        <v>37</v>
      </c>
      <c r="B32" s="8"/>
      <c r="C32" s="8"/>
      <c r="D32" s="9">
        <v>0</v>
      </c>
      <c r="E32" s="9"/>
      <c r="F32" s="9"/>
      <c r="G32" s="10"/>
      <c r="H32" s="11"/>
      <c r="I32" s="11"/>
      <c r="J32" s="11"/>
      <c r="K32" s="11">
        <f t="shared" si="0"/>
        <v>0</v>
      </c>
    </row>
    <row r="33" spans="1:14" x14ac:dyDescent="0.25">
      <c r="A33" s="1" t="s">
        <v>38</v>
      </c>
      <c r="B33" s="8"/>
      <c r="C33" s="8"/>
      <c r="D33" s="9">
        <v>0</v>
      </c>
      <c r="E33" s="9"/>
      <c r="F33" s="9"/>
      <c r="G33" s="10"/>
      <c r="H33" s="11"/>
      <c r="I33" s="11"/>
      <c r="J33" s="11"/>
      <c r="K33" s="11">
        <f t="shared" si="0"/>
        <v>0</v>
      </c>
    </row>
    <row r="34" spans="1:14" x14ac:dyDescent="0.25">
      <c r="A34" s="1" t="s">
        <v>39</v>
      </c>
      <c r="B34" s="8"/>
      <c r="C34" s="8"/>
      <c r="D34" s="9"/>
      <c r="E34" s="9"/>
      <c r="F34" s="9"/>
      <c r="G34" s="10"/>
      <c r="H34" s="11"/>
      <c r="I34" s="11"/>
      <c r="J34" s="11"/>
      <c r="K34" s="11">
        <f t="shared" si="0"/>
        <v>0</v>
      </c>
    </row>
    <row r="35" spans="1:14" x14ac:dyDescent="0.25">
      <c r="A35" s="14" t="s">
        <v>40</v>
      </c>
      <c r="B35" s="8"/>
      <c r="C35" s="8"/>
      <c r="D35" s="9"/>
      <c r="E35" s="9"/>
      <c r="F35" s="9"/>
      <c r="G35" s="10"/>
      <c r="H35" s="11"/>
      <c r="I35" s="11"/>
      <c r="J35" s="11"/>
      <c r="K35" s="11"/>
    </row>
    <row r="36" spans="1:14" x14ac:dyDescent="0.25">
      <c r="A36" s="1" t="s">
        <v>41</v>
      </c>
      <c r="B36" s="8"/>
      <c r="C36" s="8"/>
      <c r="D36" s="9">
        <f>B36+C36</f>
        <v>0</v>
      </c>
      <c r="E36" s="9"/>
      <c r="F36" s="9"/>
      <c r="G36" s="10"/>
      <c r="H36" s="11"/>
      <c r="I36" s="11"/>
      <c r="J36" s="11"/>
      <c r="K36" s="11">
        <f t="shared" si="0"/>
        <v>0</v>
      </c>
    </row>
    <row r="37" spans="1:14" x14ac:dyDescent="0.25">
      <c r="A37" s="1" t="s">
        <v>42</v>
      </c>
      <c r="B37" s="8"/>
      <c r="C37" s="8"/>
      <c r="D37" s="9">
        <v>0</v>
      </c>
      <c r="E37" s="9"/>
      <c r="F37" s="9"/>
      <c r="G37" s="10"/>
      <c r="H37" s="11"/>
      <c r="I37" s="11"/>
      <c r="J37" s="11"/>
      <c r="K37" s="11">
        <f t="shared" si="0"/>
        <v>0</v>
      </c>
    </row>
    <row r="38" spans="1:14" x14ac:dyDescent="0.25">
      <c r="A38" s="1" t="s">
        <v>43</v>
      </c>
      <c r="B38" s="8"/>
      <c r="C38" s="1">
        <v>52053.62</v>
      </c>
      <c r="D38" s="9">
        <v>1414552.16</v>
      </c>
      <c r="E38" s="9"/>
      <c r="F38" s="9"/>
      <c r="G38" s="10"/>
      <c r="H38" s="11"/>
      <c r="I38" s="11">
        <v>66425</v>
      </c>
      <c r="J38" s="11"/>
      <c r="K38" s="11">
        <f t="shared" si="0"/>
        <v>1480977.16</v>
      </c>
      <c r="N38" s="12"/>
    </row>
    <row r="39" spans="1:14" x14ac:dyDescent="0.25">
      <c r="A39" s="1" t="s">
        <v>44</v>
      </c>
      <c r="B39" s="8"/>
      <c r="C39" s="1"/>
      <c r="D39" s="9">
        <v>0</v>
      </c>
      <c r="E39" s="9"/>
      <c r="F39" s="9"/>
      <c r="G39" s="10"/>
      <c r="H39" s="11"/>
      <c r="I39" s="11"/>
      <c r="J39" s="11"/>
      <c r="K39" s="11">
        <f t="shared" si="0"/>
        <v>0</v>
      </c>
    </row>
    <row r="40" spans="1:14" x14ac:dyDescent="0.25">
      <c r="A40" s="1" t="s">
        <v>45</v>
      </c>
      <c r="B40" s="8"/>
      <c r="C40" s="1">
        <v>275603.5</v>
      </c>
      <c r="D40" s="9">
        <v>1040.78</v>
      </c>
      <c r="E40" s="9"/>
      <c r="F40" s="9"/>
      <c r="G40" s="11"/>
      <c r="H40" s="11"/>
      <c r="I40" s="11"/>
      <c r="J40" s="11"/>
      <c r="K40" s="11">
        <f t="shared" si="0"/>
        <v>1040.78</v>
      </c>
    </row>
    <row r="41" spans="1:14" x14ac:dyDescent="0.25">
      <c r="A41" s="1" t="s">
        <v>46</v>
      </c>
      <c r="B41" s="8"/>
      <c r="C41" s="1"/>
      <c r="D41" s="9">
        <v>9822.1</v>
      </c>
      <c r="E41" s="9"/>
      <c r="F41" s="9"/>
      <c r="G41" s="11"/>
      <c r="H41" s="11"/>
      <c r="I41" s="11"/>
      <c r="J41" s="11"/>
      <c r="K41" s="11">
        <f t="shared" si="0"/>
        <v>9822.1</v>
      </c>
    </row>
    <row r="42" spans="1:14" x14ac:dyDescent="0.25">
      <c r="A42" s="1" t="s">
        <v>47</v>
      </c>
      <c r="B42" s="8"/>
      <c r="C42" s="1"/>
      <c r="D42" s="9">
        <v>0</v>
      </c>
      <c r="E42" s="9"/>
      <c r="F42" s="9"/>
      <c r="G42" s="11"/>
      <c r="H42" s="11"/>
      <c r="I42" s="11"/>
      <c r="J42" s="11"/>
      <c r="K42" s="11">
        <f t="shared" si="0"/>
        <v>0</v>
      </c>
    </row>
    <row r="43" spans="1:14" x14ac:dyDescent="0.25">
      <c r="A43" s="1" t="s">
        <v>48</v>
      </c>
      <c r="B43" s="8"/>
      <c r="C43" s="8"/>
      <c r="D43" s="9">
        <v>0</v>
      </c>
      <c r="E43" s="9"/>
      <c r="F43" s="9"/>
      <c r="G43" s="11"/>
      <c r="H43" s="11"/>
      <c r="I43" s="11"/>
      <c r="J43" s="11"/>
      <c r="K43" s="11">
        <f t="shared" si="0"/>
        <v>0</v>
      </c>
    </row>
    <row r="44" spans="1:14" x14ac:dyDescent="0.25">
      <c r="A44" s="1" t="s">
        <v>49</v>
      </c>
      <c r="B44" s="8"/>
      <c r="C44" s="8"/>
      <c r="D44" s="9">
        <v>0</v>
      </c>
      <c r="E44" s="9"/>
      <c r="F44" s="9"/>
      <c r="G44" s="10"/>
      <c r="H44" s="11"/>
      <c r="I44" s="11"/>
      <c r="J44" s="11"/>
      <c r="K44" s="11">
        <f t="shared" si="0"/>
        <v>0</v>
      </c>
    </row>
    <row r="45" spans="1:14" x14ac:dyDescent="0.25">
      <c r="A45" s="8" t="s">
        <v>50</v>
      </c>
      <c r="B45" s="8">
        <f>SUM(B3:B44)</f>
        <v>2478210.8000000003</v>
      </c>
      <c r="C45" s="8">
        <f>SUM(C38:C44)</f>
        <v>327657.12</v>
      </c>
      <c r="D45" s="15">
        <f>SUM(D3:D44)</f>
        <v>4089836.4000000004</v>
      </c>
      <c r="E45" s="15">
        <f>SUM(E3:E44)</f>
        <v>0</v>
      </c>
      <c r="F45" s="15">
        <f>SUM(F3:F44)</f>
        <v>0</v>
      </c>
      <c r="G45" s="16">
        <f>SUM(G33:G44)</f>
        <v>0</v>
      </c>
      <c r="H45" s="17"/>
      <c r="I45" s="17">
        <f>SUM(I3:I44)</f>
        <v>159913556.11000001</v>
      </c>
      <c r="J45" s="17">
        <f>SUM(J3:J44)</f>
        <v>159847131.11000001</v>
      </c>
      <c r="K45" s="11">
        <f>SUM(K3:K44)</f>
        <v>4156261.4000000004</v>
      </c>
    </row>
    <row r="46" spans="1:14" x14ac:dyDescent="0.25">
      <c r="A46" s="8"/>
      <c r="B46" s="8"/>
      <c r="C46" s="8"/>
      <c r="D46" s="15"/>
      <c r="E46" s="15"/>
      <c r="F46" s="15"/>
      <c r="G46" s="16"/>
      <c r="H46" s="17"/>
      <c r="I46" s="17"/>
      <c r="J46" s="17"/>
      <c r="K46" s="11">
        <f t="shared" si="0"/>
        <v>0</v>
      </c>
    </row>
    <row r="47" spans="1:14" x14ac:dyDescent="0.25">
      <c r="A47" s="8"/>
      <c r="B47" s="8"/>
      <c r="C47" s="8"/>
      <c r="D47" s="15"/>
      <c r="E47" s="15"/>
      <c r="F47" s="15"/>
      <c r="G47" s="16"/>
      <c r="H47" s="17"/>
      <c r="I47" s="17"/>
      <c r="J47" s="17"/>
      <c r="K47" s="11">
        <f t="shared" si="0"/>
        <v>0</v>
      </c>
    </row>
    <row r="48" spans="1:14" x14ac:dyDescent="0.25">
      <c r="A48" s="18" t="s">
        <v>51</v>
      </c>
      <c r="B48" s="18"/>
      <c r="C48" s="9">
        <v>50714.07</v>
      </c>
      <c r="D48" s="9">
        <v>138079.32999999999</v>
      </c>
      <c r="E48" s="18"/>
      <c r="F48" s="18"/>
      <c r="G48" s="18"/>
      <c r="H48" s="18"/>
      <c r="I48" s="9"/>
      <c r="J48" s="9"/>
      <c r="K48" s="11">
        <f t="shared" si="0"/>
        <v>138079.32999999999</v>
      </c>
    </row>
    <row r="49" spans="1:13" x14ac:dyDescent="0.25">
      <c r="A49" s="18" t="s">
        <v>52</v>
      </c>
      <c r="B49" s="18"/>
      <c r="C49" s="9">
        <v>31457</v>
      </c>
      <c r="D49" s="9">
        <v>0</v>
      </c>
      <c r="E49" s="9"/>
      <c r="F49" s="18"/>
      <c r="G49" s="9"/>
      <c r="H49" s="9"/>
      <c r="I49" s="9"/>
      <c r="J49" s="9"/>
      <c r="K49" s="11">
        <f>D49+I49-J49</f>
        <v>0</v>
      </c>
    </row>
    <row r="50" spans="1:13" x14ac:dyDescent="0.25">
      <c r="A50" s="18" t="s">
        <v>53</v>
      </c>
      <c r="B50" s="18"/>
      <c r="C50" s="9"/>
      <c r="D50" s="9">
        <v>0</v>
      </c>
      <c r="E50" s="9"/>
      <c r="F50" s="9"/>
      <c r="G50" s="18"/>
      <c r="H50" s="9"/>
      <c r="I50" s="9"/>
      <c r="J50" s="9"/>
      <c r="K50" s="11">
        <f t="shared" ref="K50:K61" si="1">D50+I50-J50</f>
        <v>0</v>
      </c>
    </row>
    <row r="51" spans="1:13" x14ac:dyDescent="0.25">
      <c r="A51" s="18" t="s">
        <v>54</v>
      </c>
      <c r="B51" s="18"/>
      <c r="C51" s="9"/>
      <c r="D51" s="9">
        <v>0</v>
      </c>
      <c r="E51" s="9"/>
      <c r="F51" s="18"/>
      <c r="G51" s="9"/>
      <c r="H51" s="9"/>
      <c r="I51" s="9"/>
      <c r="J51" s="9"/>
      <c r="K51" s="11">
        <f t="shared" si="1"/>
        <v>0</v>
      </c>
    </row>
    <row r="52" spans="1:13" x14ac:dyDescent="0.25">
      <c r="A52" s="18" t="s">
        <v>14</v>
      </c>
      <c r="B52" s="18"/>
      <c r="C52" s="9"/>
      <c r="D52" s="9">
        <v>0</v>
      </c>
      <c r="E52" s="9"/>
      <c r="F52" s="18"/>
      <c r="G52" s="18"/>
      <c r="H52" s="9"/>
      <c r="I52" s="9"/>
      <c r="J52" s="9"/>
      <c r="K52" s="11">
        <f t="shared" si="1"/>
        <v>0</v>
      </c>
    </row>
    <row r="53" spans="1:13" x14ac:dyDescent="0.25">
      <c r="A53" s="18" t="s">
        <v>55</v>
      </c>
      <c r="B53" s="18"/>
      <c r="C53" s="9"/>
      <c r="D53" s="9">
        <v>0</v>
      </c>
      <c r="E53" s="9"/>
      <c r="F53" s="18"/>
      <c r="G53" s="9"/>
      <c r="H53" s="9"/>
      <c r="I53" s="9"/>
      <c r="J53" s="9"/>
      <c r="K53" s="11">
        <f t="shared" si="1"/>
        <v>0</v>
      </c>
    </row>
    <row r="54" spans="1:13" x14ac:dyDescent="0.25">
      <c r="A54" s="18" t="s">
        <v>56</v>
      </c>
      <c r="B54" s="18"/>
      <c r="C54" s="9"/>
      <c r="D54" s="9">
        <v>0</v>
      </c>
      <c r="E54" s="9"/>
      <c r="F54" s="18"/>
      <c r="G54" s="9"/>
      <c r="H54" s="9"/>
      <c r="I54" s="9">
        <v>366237.66</v>
      </c>
      <c r="J54" s="9">
        <v>366237.66</v>
      </c>
      <c r="K54" s="11">
        <f t="shared" si="1"/>
        <v>0</v>
      </c>
    </row>
    <row r="55" spans="1:13" x14ac:dyDescent="0.25">
      <c r="A55" s="18" t="s">
        <v>57</v>
      </c>
      <c r="B55" s="18"/>
      <c r="C55" s="9"/>
      <c r="D55" s="9">
        <v>0</v>
      </c>
      <c r="E55" s="9"/>
      <c r="F55" s="18"/>
      <c r="G55" s="9"/>
      <c r="H55" s="9"/>
      <c r="I55" s="9">
        <v>601564.01</v>
      </c>
      <c r="J55" s="9">
        <v>601564.01</v>
      </c>
      <c r="K55" s="11">
        <f t="shared" si="1"/>
        <v>0</v>
      </c>
    </row>
    <row r="56" spans="1:13" x14ac:dyDescent="0.25">
      <c r="A56" s="18" t="s">
        <v>58</v>
      </c>
      <c r="B56" s="18"/>
      <c r="C56" s="9"/>
      <c r="D56" s="9">
        <v>0</v>
      </c>
      <c r="E56" s="9"/>
      <c r="F56" s="18"/>
      <c r="G56" s="18"/>
      <c r="H56" s="9"/>
      <c r="I56" s="9">
        <v>279989.21999999997</v>
      </c>
      <c r="J56" s="9">
        <v>279989.21999999997</v>
      </c>
      <c r="K56" s="11">
        <f t="shared" si="1"/>
        <v>0</v>
      </c>
    </row>
    <row r="57" spans="1:13" x14ac:dyDescent="0.25">
      <c r="A57" s="18" t="s">
        <v>59</v>
      </c>
      <c r="B57" s="18"/>
      <c r="C57" s="9"/>
      <c r="D57" s="9">
        <v>0</v>
      </c>
      <c r="E57" s="9"/>
      <c r="F57" s="18"/>
      <c r="G57" s="18"/>
      <c r="H57" s="9"/>
      <c r="I57" s="9"/>
      <c r="J57" s="9"/>
      <c r="K57" s="11">
        <f t="shared" si="1"/>
        <v>0</v>
      </c>
    </row>
    <row r="58" spans="1:13" x14ac:dyDescent="0.25">
      <c r="A58" s="18" t="s">
        <v>60</v>
      </c>
      <c r="B58" s="18"/>
      <c r="C58" s="9">
        <v>303319.14</v>
      </c>
      <c r="D58" s="9">
        <v>60469.11</v>
      </c>
      <c r="E58" s="9"/>
      <c r="F58" s="18"/>
      <c r="G58" s="18"/>
      <c r="H58" s="9"/>
      <c r="I58" s="9"/>
      <c r="J58" s="9"/>
      <c r="K58" s="11">
        <f t="shared" si="1"/>
        <v>60469.11</v>
      </c>
    </row>
    <row r="59" spans="1:13" x14ac:dyDescent="0.25">
      <c r="A59" s="18" t="s">
        <v>49</v>
      </c>
      <c r="B59" s="18"/>
      <c r="C59" s="9"/>
      <c r="D59" s="9">
        <v>416181.96</v>
      </c>
      <c r="E59" s="9"/>
      <c r="F59" s="18"/>
      <c r="G59" s="18"/>
      <c r="H59" s="9"/>
      <c r="I59" s="9"/>
      <c r="J59" s="9"/>
      <c r="K59" s="11">
        <f t="shared" si="1"/>
        <v>416181.96</v>
      </c>
      <c r="M59" s="19"/>
    </row>
    <row r="60" spans="1:13" x14ac:dyDescent="0.25">
      <c r="A60" s="18" t="s">
        <v>61</v>
      </c>
      <c r="B60" s="18"/>
      <c r="C60" s="9">
        <f ca="1">SUM(C48:C60)</f>
        <v>0</v>
      </c>
      <c r="D60" s="9">
        <v>0</v>
      </c>
      <c r="E60" s="9"/>
      <c r="F60" s="18"/>
      <c r="G60" s="18"/>
      <c r="H60" s="9"/>
      <c r="I60" s="9">
        <v>5324998.71</v>
      </c>
      <c r="J60" s="9">
        <v>5324998.71</v>
      </c>
      <c r="K60" s="11">
        <f t="shared" si="1"/>
        <v>0</v>
      </c>
      <c r="M60" s="19"/>
    </row>
    <row r="61" spans="1:13" x14ac:dyDescent="0.25">
      <c r="A61" s="20" t="s">
        <v>62</v>
      </c>
      <c r="B61" s="20"/>
      <c r="C61" s="15">
        <f>C48+C49+C58</f>
        <v>385490.21</v>
      </c>
      <c r="D61" s="15">
        <f>SUM(D48:D60)</f>
        <v>614730.4</v>
      </c>
      <c r="E61" s="15">
        <f>SUM(E48:E60)</f>
        <v>0</v>
      </c>
      <c r="F61" s="15">
        <f>SUM(F48:F60)</f>
        <v>0</v>
      </c>
      <c r="G61" s="20"/>
      <c r="H61" s="15"/>
      <c r="I61" s="15">
        <f>SUM(I48:I60)</f>
        <v>6572789.5999999996</v>
      </c>
      <c r="J61" s="15">
        <f>SUM(J48:J60)</f>
        <v>6572789.5999999996</v>
      </c>
      <c r="K61" s="11">
        <f t="shared" si="1"/>
        <v>614730.40000000037</v>
      </c>
      <c r="M61" s="19"/>
    </row>
    <row r="62" spans="1:13" x14ac:dyDescent="0.25">
      <c r="A62" s="20"/>
      <c r="B62" s="20"/>
      <c r="C62" s="15"/>
      <c r="D62" s="15"/>
      <c r="E62" s="15"/>
      <c r="F62" s="20"/>
      <c r="G62" s="20"/>
      <c r="H62" s="15"/>
      <c r="I62" s="15"/>
      <c r="J62" s="15"/>
      <c r="K62" s="11">
        <f t="shared" si="0"/>
        <v>0</v>
      </c>
      <c r="M62" s="19"/>
    </row>
    <row r="63" spans="1:13" x14ac:dyDescent="0.25">
      <c r="A63" s="20"/>
      <c r="B63" s="20"/>
      <c r="C63" s="15"/>
      <c r="D63" s="15"/>
      <c r="E63" s="15"/>
      <c r="F63" s="20"/>
      <c r="G63" s="20"/>
      <c r="H63" s="15"/>
      <c r="I63" s="15"/>
      <c r="J63" s="15"/>
      <c r="K63" s="11">
        <f t="shared" si="0"/>
        <v>0</v>
      </c>
      <c r="M63" s="19"/>
    </row>
    <row r="64" spans="1:13" x14ac:dyDescent="0.25">
      <c r="A64" s="18" t="s">
        <v>63</v>
      </c>
      <c r="B64" s="18"/>
      <c r="C64" s="9"/>
      <c r="D64" s="9">
        <v>121545.55</v>
      </c>
      <c r="E64" s="9"/>
      <c r="F64" s="9"/>
      <c r="G64" s="9"/>
      <c r="H64" s="9"/>
      <c r="I64" s="9">
        <v>7400</v>
      </c>
      <c r="J64" s="9"/>
      <c r="K64" s="11">
        <f>D64+I64-J64</f>
        <v>128945.55</v>
      </c>
      <c r="M64" s="12"/>
    </row>
    <row r="65" spans="1:15" x14ac:dyDescent="0.25">
      <c r="A65" s="18" t="s">
        <v>64</v>
      </c>
      <c r="B65" s="18"/>
      <c r="C65" s="9"/>
      <c r="D65" s="9"/>
      <c r="E65" s="9"/>
      <c r="F65" s="9"/>
      <c r="G65" s="9"/>
      <c r="H65" s="9"/>
      <c r="I65" s="9"/>
      <c r="J65" s="9"/>
      <c r="K65" s="11">
        <f t="shared" si="0"/>
        <v>0</v>
      </c>
    </row>
    <row r="66" spans="1:15" x14ac:dyDescent="0.25">
      <c r="A66" s="18" t="s">
        <v>65</v>
      </c>
      <c r="B66" s="18"/>
      <c r="C66" s="9">
        <v>1283409.1100000001</v>
      </c>
      <c r="D66" s="9">
        <v>0</v>
      </c>
      <c r="E66" s="9"/>
      <c r="F66" s="9"/>
      <c r="G66" s="18"/>
      <c r="H66" s="9"/>
      <c r="I66" s="9"/>
      <c r="J66" s="9"/>
      <c r="K66" s="11">
        <f t="shared" si="0"/>
        <v>0</v>
      </c>
      <c r="L66" s="12"/>
      <c r="M66" s="12"/>
    </row>
    <row r="67" spans="1:15" x14ac:dyDescent="0.25">
      <c r="A67" s="18" t="s">
        <v>66</v>
      </c>
      <c r="B67" s="18"/>
      <c r="C67" s="9"/>
      <c r="D67" s="9">
        <v>0</v>
      </c>
      <c r="E67" s="9"/>
      <c r="F67" s="9"/>
      <c r="G67" s="18"/>
      <c r="H67" s="9"/>
      <c r="I67" s="9"/>
      <c r="J67" s="9"/>
      <c r="K67" s="11">
        <f t="shared" si="0"/>
        <v>0</v>
      </c>
    </row>
    <row r="68" spans="1:15" x14ac:dyDescent="0.25">
      <c r="A68" s="21" t="s">
        <v>67</v>
      </c>
      <c r="B68" s="18"/>
      <c r="C68" s="9"/>
      <c r="D68" s="9">
        <v>0</v>
      </c>
      <c r="E68" s="9"/>
      <c r="F68" s="9"/>
      <c r="G68" s="9"/>
      <c r="H68" s="9"/>
      <c r="I68" s="9"/>
      <c r="J68" s="9"/>
      <c r="K68" s="11">
        <f t="shared" si="0"/>
        <v>0</v>
      </c>
    </row>
    <row r="69" spans="1:15" x14ac:dyDescent="0.25">
      <c r="A69" s="18" t="s">
        <v>68</v>
      </c>
      <c r="B69" s="18"/>
      <c r="C69" s="9"/>
      <c r="D69" s="9">
        <v>0</v>
      </c>
      <c r="E69" s="9"/>
      <c r="F69" s="9"/>
      <c r="G69" s="9"/>
      <c r="H69" s="9"/>
      <c r="I69" s="9"/>
      <c r="J69" s="9"/>
      <c r="K69" s="11">
        <f t="shared" si="0"/>
        <v>0</v>
      </c>
      <c r="L69" s="12"/>
    </row>
    <row r="70" spans="1:15" x14ac:dyDescent="0.25">
      <c r="A70" s="22" t="s">
        <v>69</v>
      </c>
      <c r="B70" s="18"/>
      <c r="C70" s="9"/>
      <c r="D70" s="9">
        <v>0</v>
      </c>
      <c r="E70" s="9"/>
      <c r="F70" s="9"/>
      <c r="G70" s="9"/>
      <c r="H70" s="9"/>
      <c r="I70" s="9"/>
      <c r="J70" s="9"/>
      <c r="K70" s="11">
        <f t="shared" si="0"/>
        <v>0</v>
      </c>
      <c r="N70" s="12"/>
    </row>
    <row r="71" spans="1:15" x14ac:dyDescent="0.25">
      <c r="A71" s="23" t="s">
        <v>70</v>
      </c>
      <c r="B71" s="18"/>
      <c r="C71" s="9"/>
      <c r="D71" s="9">
        <v>0</v>
      </c>
      <c r="E71" s="9"/>
      <c r="F71" s="9"/>
      <c r="G71" s="9"/>
      <c r="H71" s="9"/>
      <c r="I71" s="9"/>
      <c r="J71" s="9"/>
      <c r="K71" s="11">
        <f t="shared" si="0"/>
        <v>0</v>
      </c>
      <c r="N71" s="12"/>
      <c r="O71" s="19"/>
    </row>
    <row r="72" spans="1:15" x14ac:dyDescent="0.25">
      <c r="A72" s="23" t="s">
        <v>71</v>
      </c>
      <c r="B72" s="18"/>
      <c r="C72" s="9"/>
      <c r="D72" s="9">
        <v>0</v>
      </c>
      <c r="E72" s="9"/>
      <c r="F72" s="9"/>
      <c r="G72" s="9"/>
      <c r="H72" s="9"/>
      <c r="I72" s="9"/>
      <c r="J72" s="9"/>
      <c r="K72" s="11">
        <f t="shared" ref="K72:K92" si="2">D72+E72-F72+G72-H72+I72-J72</f>
        <v>0</v>
      </c>
      <c r="N72" s="12"/>
      <c r="O72" s="19"/>
    </row>
    <row r="73" spans="1:15" x14ac:dyDescent="0.25">
      <c r="A73" s="22" t="s">
        <v>67</v>
      </c>
      <c r="B73" s="18"/>
      <c r="C73" s="9"/>
      <c r="D73" s="9">
        <v>0</v>
      </c>
      <c r="E73" s="9"/>
      <c r="F73" s="9"/>
      <c r="G73" s="9"/>
      <c r="H73" s="9"/>
      <c r="I73" s="9"/>
      <c r="J73" s="9"/>
      <c r="K73" s="11">
        <f t="shared" si="2"/>
        <v>0</v>
      </c>
      <c r="N73" s="12"/>
      <c r="O73" s="19"/>
    </row>
    <row r="74" spans="1:15" x14ac:dyDescent="0.25">
      <c r="A74" s="18" t="s">
        <v>56</v>
      </c>
      <c r="B74" s="18"/>
      <c r="C74" s="9"/>
      <c r="D74" s="9">
        <v>0</v>
      </c>
      <c r="E74" s="9"/>
      <c r="F74" s="9"/>
      <c r="G74" s="9"/>
      <c r="H74" s="9"/>
      <c r="I74" s="9">
        <v>362556.44</v>
      </c>
      <c r="J74" s="9">
        <v>362556.44</v>
      </c>
      <c r="K74" s="11">
        <f t="shared" si="2"/>
        <v>0</v>
      </c>
    </row>
    <row r="75" spans="1:15" x14ac:dyDescent="0.25">
      <c r="A75" s="18" t="s">
        <v>58</v>
      </c>
      <c r="B75" s="18"/>
      <c r="C75" s="9"/>
      <c r="D75" s="9">
        <v>0</v>
      </c>
      <c r="E75" s="9"/>
      <c r="F75" s="9"/>
      <c r="G75" s="9"/>
      <c r="H75" s="9"/>
      <c r="I75" s="9">
        <v>2151938.11</v>
      </c>
      <c r="J75" s="9">
        <v>2151938.11</v>
      </c>
      <c r="K75" s="11">
        <f t="shared" si="2"/>
        <v>0</v>
      </c>
    </row>
    <row r="76" spans="1:15" x14ac:dyDescent="0.25">
      <c r="A76" s="18" t="s">
        <v>13</v>
      </c>
      <c r="B76" s="18"/>
      <c r="C76" s="9"/>
      <c r="D76" s="9">
        <v>0</v>
      </c>
      <c r="E76" s="9"/>
      <c r="F76" s="9"/>
      <c r="G76" s="9"/>
      <c r="H76" s="9"/>
      <c r="I76" s="9">
        <v>1804692.03</v>
      </c>
      <c r="J76" s="9">
        <v>1804692.03</v>
      </c>
      <c r="K76" s="11">
        <f t="shared" si="2"/>
        <v>0</v>
      </c>
      <c r="N76" s="12"/>
    </row>
    <row r="77" spans="1:15" x14ac:dyDescent="0.25">
      <c r="A77" s="18" t="s">
        <v>72</v>
      </c>
      <c r="B77" s="18"/>
      <c r="C77" s="9">
        <v>8.6</v>
      </c>
      <c r="D77" s="9">
        <v>0.01</v>
      </c>
      <c r="E77" s="9"/>
      <c r="F77" s="9"/>
      <c r="G77" s="9"/>
      <c r="H77" s="18"/>
      <c r="I77" s="9">
        <v>33000831.800000001</v>
      </c>
      <c r="J77" s="9">
        <v>33000831.800000001</v>
      </c>
      <c r="K77" s="11">
        <f t="shared" si="2"/>
        <v>1.0000001639127731E-2</v>
      </c>
      <c r="N77" s="12"/>
    </row>
    <row r="78" spans="1:15" x14ac:dyDescent="0.25">
      <c r="A78" s="18" t="s">
        <v>73</v>
      </c>
      <c r="B78" s="18"/>
      <c r="C78" s="9"/>
      <c r="D78" s="9">
        <v>0</v>
      </c>
      <c r="E78" s="9"/>
      <c r="F78" s="9"/>
      <c r="G78" s="9"/>
      <c r="H78" s="9"/>
      <c r="I78" s="9"/>
      <c r="J78" s="9"/>
      <c r="K78" s="11">
        <f t="shared" si="2"/>
        <v>0</v>
      </c>
      <c r="N78" s="12"/>
    </row>
    <row r="79" spans="1:15" x14ac:dyDescent="0.25">
      <c r="A79" s="18" t="s">
        <v>74</v>
      </c>
      <c r="B79" s="18"/>
      <c r="C79" s="9"/>
      <c r="D79" s="9">
        <v>0</v>
      </c>
      <c r="E79" s="9"/>
      <c r="F79" s="9"/>
      <c r="G79" s="9"/>
      <c r="H79" s="18"/>
      <c r="I79" s="9"/>
      <c r="J79" s="9"/>
      <c r="K79" s="11">
        <f t="shared" si="2"/>
        <v>0</v>
      </c>
      <c r="N79" s="12"/>
    </row>
    <row r="80" spans="1:15" x14ac:dyDescent="0.25">
      <c r="A80" s="18" t="s">
        <v>14</v>
      </c>
      <c r="B80" s="18"/>
      <c r="C80" s="9"/>
      <c r="D80" s="9">
        <v>0</v>
      </c>
      <c r="E80" s="9"/>
      <c r="F80" s="9"/>
      <c r="G80" s="9"/>
      <c r="H80" s="9"/>
      <c r="I80" s="9"/>
      <c r="J80" s="9"/>
      <c r="K80" s="11">
        <f t="shared" si="2"/>
        <v>0</v>
      </c>
    </row>
    <row r="81" spans="1:14" x14ac:dyDescent="0.25">
      <c r="A81" s="18" t="s">
        <v>75</v>
      </c>
      <c r="B81" s="18"/>
      <c r="C81" s="9"/>
      <c r="D81" s="9">
        <v>0</v>
      </c>
      <c r="E81" s="9"/>
      <c r="F81" s="9"/>
      <c r="G81" s="9"/>
      <c r="H81" s="9"/>
      <c r="I81" s="9"/>
      <c r="J81" s="9"/>
      <c r="K81" s="11">
        <f t="shared" si="2"/>
        <v>0</v>
      </c>
    </row>
    <row r="82" spans="1:14" x14ac:dyDescent="0.25">
      <c r="A82" s="18" t="s">
        <v>55</v>
      </c>
      <c r="B82" s="18"/>
      <c r="C82" s="9"/>
      <c r="D82" s="9">
        <v>0</v>
      </c>
      <c r="E82" s="9"/>
      <c r="F82" s="9"/>
      <c r="G82" s="9"/>
      <c r="H82" s="18"/>
      <c r="I82" s="9"/>
      <c r="J82" s="9"/>
      <c r="K82" s="11">
        <f t="shared" si="2"/>
        <v>0</v>
      </c>
    </row>
    <row r="83" spans="1:14" x14ac:dyDescent="0.25">
      <c r="A83" s="18" t="s">
        <v>53</v>
      </c>
      <c r="B83" s="18"/>
      <c r="C83" s="9"/>
      <c r="D83" s="9">
        <v>0</v>
      </c>
      <c r="E83" s="9"/>
      <c r="F83" s="9"/>
      <c r="G83" s="18"/>
      <c r="H83" s="9"/>
      <c r="I83" s="9"/>
      <c r="J83" s="9"/>
      <c r="K83" s="11">
        <f t="shared" si="2"/>
        <v>0</v>
      </c>
    </row>
    <row r="84" spans="1:14" x14ac:dyDescent="0.25">
      <c r="A84" s="18" t="s">
        <v>76</v>
      </c>
      <c r="B84" s="18"/>
      <c r="C84" s="9"/>
      <c r="D84" s="9"/>
      <c r="E84" s="9"/>
      <c r="F84" s="9"/>
      <c r="G84" s="18"/>
      <c r="H84" s="9"/>
      <c r="I84" s="9"/>
      <c r="J84" s="9"/>
      <c r="K84" s="11">
        <f t="shared" si="2"/>
        <v>0</v>
      </c>
    </row>
    <row r="85" spans="1:14" x14ac:dyDescent="0.25">
      <c r="A85" s="18" t="s">
        <v>77</v>
      </c>
      <c r="B85" s="18"/>
      <c r="C85" s="9"/>
      <c r="D85" s="9">
        <v>9146.7800000000007</v>
      </c>
      <c r="E85" s="9"/>
      <c r="F85" s="9"/>
      <c r="G85" s="18"/>
      <c r="H85" s="9"/>
      <c r="I85" s="9"/>
      <c r="J85" s="9"/>
      <c r="K85" s="11">
        <f t="shared" si="2"/>
        <v>9146.7800000000007</v>
      </c>
    </row>
    <row r="86" spans="1:14" x14ac:dyDescent="0.25">
      <c r="A86" s="18" t="s">
        <v>78</v>
      </c>
      <c r="B86" s="18"/>
      <c r="C86" s="9">
        <v>98655.95</v>
      </c>
      <c r="D86" s="9">
        <v>0</v>
      </c>
      <c r="E86" s="9"/>
      <c r="F86" s="9"/>
      <c r="G86" s="18"/>
      <c r="H86" s="9"/>
      <c r="I86" s="9"/>
      <c r="J86" s="9"/>
      <c r="K86" s="11">
        <f t="shared" si="2"/>
        <v>0</v>
      </c>
    </row>
    <row r="87" spans="1:14" x14ac:dyDescent="0.25">
      <c r="A87" s="18" t="s">
        <v>79</v>
      </c>
      <c r="B87" s="18"/>
      <c r="C87" s="9">
        <v>339196.9</v>
      </c>
      <c r="D87" s="9">
        <v>34052.83</v>
      </c>
      <c r="E87" s="9"/>
      <c r="F87" s="9"/>
      <c r="G87" s="9"/>
      <c r="H87" s="18"/>
      <c r="I87" s="9"/>
      <c r="J87" s="9"/>
      <c r="K87" s="11">
        <f t="shared" si="2"/>
        <v>34052.83</v>
      </c>
    </row>
    <row r="88" spans="1:14" x14ac:dyDescent="0.25">
      <c r="A88" s="18" t="s">
        <v>80</v>
      </c>
      <c r="B88" s="18"/>
      <c r="C88" s="9">
        <v>237001.62</v>
      </c>
      <c r="D88" s="9">
        <v>14142.71</v>
      </c>
      <c r="E88" s="9"/>
      <c r="F88" s="9"/>
      <c r="G88" s="9"/>
      <c r="H88" s="18"/>
      <c r="I88" s="9">
        <v>8946.7199999999993</v>
      </c>
      <c r="J88" s="9"/>
      <c r="K88" s="11">
        <f t="shared" si="2"/>
        <v>23089.43</v>
      </c>
    </row>
    <row r="89" spans="1:14" x14ac:dyDescent="0.25">
      <c r="A89" s="18" t="s">
        <v>81</v>
      </c>
      <c r="B89" s="18"/>
      <c r="C89" s="9"/>
      <c r="D89" s="9">
        <v>26147.69</v>
      </c>
      <c r="E89" s="9"/>
      <c r="F89" s="9"/>
      <c r="G89" s="9"/>
      <c r="H89" s="18"/>
      <c r="I89" s="9"/>
      <c r="J89" s="9"/>
      <c r="K89" s="11">
        <f t="shared" si="2"/>
        <v>26147.69</v>
      </c>
      <c r="N89" s="19"/>
    </row>
    <row r="90" spans="1:14" x14ac:dyDescent="0.25">
      <c r="A90" s="18" t="s">
        <v>82</v>
      </c>
      <c r="B90" s="18"/>
      <c r="C90" s="9">
        <v>229836.84</v>
      </c>
      <c r="D90" s="9">
        <v>443681.12</v>
      </c>
      <c r="E90" s="9"/>
      <c r="F90" s="9"/>
      <c r="G90" s="9"/>
      <c r="H90" s="18"/>
      <c r="I90" s="9"/>
      <c r="J90" s="9"/>
      <c r="K90" s="11">
        <f t="shared" si="2"/>
        <v>443681.12</v>
      </c>
      <c r="N90" s="19"/>
    </row>
    <row r="91" spans="1:14" x14ac:dyDescent="0.25">
      <c r="A91" s="18" t="s">
        <v>83</v>
      </c>
      <c r="B91" s="18"/>
      <c r="C91" s="9"/>
      <c r="D91" s="9">
        <v>0</v>
      </c>
      <c r="E91" s="9"/>
      <c r="F91" s="9"/>
      <c r="G91" s="18"/>
      <c r="H91" s="18"/>
      <c r="I91" s="9"/>
      <c r="J91" s="9"/>
      <c r="K91" s="11">
        <f t="shared" si="2"/>
        <v>0</v>
      </c>
      <c r="N91" s="19"/>
    </row>
    <row r="92" spans="1:14" x14ac:dyDescent="0.25">
      <c r="A92" s="18" t="s">
        <v>84</v>
      </c>
      <c r="B92" s="18"/>
      <c r="C92" s="9"/>
      <c r="D92" s="9">
        <v>6585.8320000000003</v>
      </c>
      <c r="E92" s="9"/>
      <c r="F92" s="9"/>
      <c r="G92" s="9"/>
      <c r="H92" s="9"/>
      <c r="I92" s="9"/>
      <c r="J92" s="9"/>
      <c r="K92" s="11">
        <f t="shared" si="2"/>
        <v>6585.8320000000003</v>
      </c>
    </row>
    <row r="93" spans="1:14" x14ac:dyDescent="0.25">
      <c r="A93" s="20" t="s">
        <v>85</v>
      </c>
      <c r="B93" s="20"/>
      <c r="C93" s="15">
        <f>SUM(C64:C92)</f>
        <v>2188109.02</v>
      </c>
      <c r="D93" s="15">
        <f>SUM(D64:D92)</f>
        <v>655302.522</v>
      </c>
      <c r="E93" s="15">
        <f>SUM(E64:E92)</f>
        <v>0</v>
      </c>
      <c r="F93" s="15">
        <f>SUM(F64:F92)</f>
        <v>0</v>
      </c>
      <c r="G93" s="20"/>
      <c r="H93" s="20"/>
      <c r="I93" s="15">
        <f>SUM(I64:I92)</f>
        <v>37336365.100000001</v>
      </c>
      <c r="J93" s="15">
        <f>SUM(J64:J92)</f>
        <v>37320018.380000003</v>
      </c>
      <c r="K93" s="11">
        <f>SUM(K64:K92)</f>
        <v>671649.24200000172</v>
      </c>
    </row>
    <row r="94" spans="1:14" x14ac:dyDescent="0.25">
      <c r="A94" s="20" t="s">
        <v>86</v>
      </c>
      <c r="B94" s="18"/>
      <c r="C94" s="24"/>
      <c r="D94" s="25">
        <f>D45+D61+D93</f>
        <v>5359869.3220000006</v>
      </c>
      <c r="E94" s="9">
        <f>E45+E61+E93</f>
        <v>0</v>
      </c>
      <c r="F94" s="9">
        <f>F93+F45</f>
        <v>0</v>
      </c>
      <c r="G94" s="24"/>
      <c r="H94" s="24"/>
      <c r="I94" s="24">
        <f>I93+I61+I45</f>
        <v>203822710.81</v>
      </c>
      <c r="J94" s="24">
        <f>J45+J61+J93</f>
        <v>203739939.09</v>
      </c>
      <c r="K94" s="25">
        <f>K93+K61+K45</f>
        <v>5442641.0420000022</v>
      </c>
    </row>
    <row r="95" spans="1:14" x14ac:dyDescent="0.25">
      <c r="J95" s="12"/>
    </row>
    <row r="96" spans="1:14" x14ac:dyDescent="0.25">
      <c r="E96" s="12"/>
      <c r="H96" s="12"/>
      <c r="J96" s="26"/>
      <c r="K96" s="27"/>
    </row>
    <row r="97" spans="6:10" x14ac:dyDescent="0.25">
      <c r="H97" s="12"/>
    </row>
    <row r="98" spans="6:10" x14ac:dyDescent="0.25">
      <c r="F98" s="28"/>
      <c r="H98" s="19"/>
    </row>
    <row r="99" spans="6:10" x14ac:dyDescent="0.25">
      <c r="F99" s="28"/>
      <c r="H99" s="19"/>
      <c r="I99" s="12"/>
      <c r="J99" s="19"/>
    </row>
    <row r="100" spans="6:10" x14ac:dyDescent="0.25">
      <c r="F100" s="19"/>
      <c r="H100" s="19"/>
    </row>
    <row r="101" spans="6:10" x14ac:dyDescent="0.25">
      <c r="I101" s="12"/>
      <c r="J101" s="19"/>
    </row>
  </sheetData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4E28-2BE6-408A-A4DC-A25CB20889CE}">
  <dimension ref="A1:O101"/>
  <sheetViews>
    <sheetView topLeftCell="A67" workbookViewId="0">
      <selection activeCell="A67" sqref="A1:XFD1048576"/>
    </sheetView>
  </sheetViews>
  <sheetFormatPr defaultRowHeight="15" x14ac:dyDescent="0.25"/>
  <cols>
    <col min="1" max="1" width="12.42578125" customWidth="1"/>
    <col min="2" max="2" width="13.7109375" customWidth="1"/>
    <col min="3" max="3" width="12.7109375" customWidth="1"/>
    <col min="4" max="4" width="12.5703125" customWidth="1"/>
    <col min="5" max="5" width="12.7109375" customWidth="1"/>
    <col min="6" max="6" width="14" customWidth="1"/>
    <col min="8" max="8" width="12.5703125" customWidth="1"/>
    <col min="9" max="9" width="17.5703125" customWidth="1"/>
    <col min="10" max="10" width="16.140625" customWidth="1"/>
    <col min="11" max="11" width="13.7109375" customWidth="1"/>
    <col min="12" max="12" width="12.85546875" bestFit="1" customWidth="1"/>
    <col min="13" max="13" width="11.7109375" bestFit="1" customWidth="1"/>
    <col min="14" max="14" width="12.7109375" bestFit="1" customWidth="1"/>
  </cols>
  <sheetData>
    <row r="1" spans="1:11" x14ac:dyDescent="0.25">
      <c r="A1" s="1"/>
      <c r="B1" s="2"/>
      <c r="C1" s="2" t="s">
        <v>89</v>
      </c>
      <c r="D1" s="2"/>
      <c r="E1" s="2"/>
      <c r="F1" s="2"/>
      <c r="G1" s="2"/>
      <c r="H1" s="2"/>
      <c r="I1" s="2"/>
      <c r="J1" s="2"/>
      <c r="K1" s="3"/>
    </row>
    <row r="2" spans="1:11" x14ac:dyDescent="0.25">
      <c r="A2" s="1"/>
      <c r="B2" s="4" t="s">
        <v>0</v>
      </c>
      <c r="C2" s="4"/>
      <c r="D2" s="5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4</v>
      </c>
      <c r="J2" s="6" t="s">
        <v>5</v>
      </c>
      <c r="K2" s="7" t="s">
        <v>6</v>
      </c>
    </row>
    <row r="3" spans="1:11" x14ac:dyDescent="0.25">
      <c r="A3" s="1" t="s">
        <v>7</v>
      </c>
      <c r="B3" s="8"/>
      <c r="C3" s="8"/>
      <c r="D3" s="9">
        <v>0</v>
      </c>
      <c r="E3" s="9"/>
      <c r="F3" s="9"/>
      <c r="G3" s="10"/>
      <c r="H3" s="11"/>
      <c r="I3" s="11"/>
      <c r="J3" s="11"/>
      <c r="K3" s="11">
        <f t="shared" ref="K3:K71" si="0">D3+E3-F3+G3-H3+I3-J3</f>
        <v>0</v>
      </c>
    </row>
    <row r="4" spans="1:11" x14ac:dyDescent="0.25">
      <c r="A4" s="1" t="s">
        <v>8</v>
      </c>
      <c r="B4" s="8"/>
      <c r="C4" s="8"/>
      <c r="D4" s="9">
        <v>0</v>
      </c>
      <c r="E4" s="9"/>
      <c r="F4" s="9"/>
      <c r="G4" s="10"/>
      <c r="H4" s="11"/>
      <c r="I4" s="11">
        <v>8895</v>
      </c>
      <c r="J4" s="11"/>
      <c r="K4" s="11">
        <f t="shared" si="0"/>
        <v>8895</v>
      </c>
    </row>
    <row r="5" spans="1:11" x14ac:dyDescent="0.25">
      <c r="A5" s="1" t="s">
        <v>9</v>
      </c>
      <c r="B5" s="8"/>
      <c r="C5" s="8"/>
      <c r="D5" s="9">
        <v>0</v>
      </c>
      <c r="E5" s="9"/>
      <c r="F5" s="9"/>
      <c r="G5" s="10"/>
      <c r="H5" s="11"/>
      <c r="I5" s="11"/>
      <c r="J5" s="11"/>
      <c r="K5" s="11">
        <f t="shared" si="0"/>
        <v>0</v>
      </c>
    </row>
    <row r="6" spans="1:11" x14ac:dyDescent="0.25">
      <c r="A6" s="1" t="s">
        <v>10</v>
      </c>
      <c r="B6" s="8"/>
      <c r="C6" s="8"/>
      <c r="D6" s="9">
        <v>0</v>
      </c>
      <c r="E6" s="9"/>
      <c r="F6" s="9"/>
      <c r="G6" s="10"/>
      <c r="H6" s="11"/>
      <c r="I6" s="11"/>
      <c r="J6" s="11"/>
      <c r="K6" s="11">
        <f t="shared" si="0"/>
        <v>0</v>
      </c>
    </row>
    <row r="7" spans="1:11" x14ac:dyDescent="0.25">
      <c r="A7" s="1" t="s">
        <v>11</v>
      </c>
      <c r="B7" s="8"/>
      <c r="C7" s="8"/>
      <c r="D7" s="9">
        <v>0</v>
      </c>
      <c r="E7" s="9"/>
      <c r="F7" s="9"/>
      <c r="G7" s="10"/>
      <c r="H7" s="11"/>
      <c r="I7" s="11"/>
      <c r="J7" s="11"/>
      <c r="K7" s="11">
        <f t="shared" si="0"/>
        <v>0</v>
      </c>
    </row>
    <row r="8" spans="1:11" x14ac:dyDescent="0.25">
      <c r="A8" s="1" t="s">
        <v>12</v>
      </c>
      <c r="B8" s="8"/>
      <c r="C8" s="8"/>
      <c r="D8" s="9">
        <v>0</v>
      </c>
      <c r="E8" s="9"/>
      <c r="F8" s="9"/>
      <c r="G8" s="10"/>
      <c r="H8" s="11"/>
      <c r="I8" s="11"/>
      <c r="J8" s="11"/>
      <c r="K8" s="11">
        <f t="shared" si="0"/>
        <v>0</v>
      </c>
    </row>
    <row r="9" spans="1:11" x14ac:dyDescent="0.25">
      <c r="A9" s="1" t="s">
        <v>13</v>
      </c>
      <c r="B9" s="8"/>
      <c r="C9" s="8"/>
      <c r="D9" s="9">
        <v>0</v>
      </c>
      <c r="E9" s="9"/>
      <c r="F9" s="9"/>
      <c r="G9" s="10"/>
      <c r="H9" s="11"/>
      <c r="I9" s="11"/>
      <c r="J9" s="11"/>
      <c r="K9" s="11">
        <f t="shared" si="0"/>
        <v>0</v>
      </c>
    </row>
    <row r="10" spans="1:11" x14ac:dyDescent="0.25">
      <c r="A10" s="1" t="s">
        <v>14</v>
      </c>
      <c r="B10" s="8"/>
      <c r="C10" s="8"/>
      <c r="D10" s="9">
        <v>0</v>
      </c>
      <c r="E10" s="9"/>
      <c r="F10" s="9"/>
      <c r="G10" s="10"/>
      <c r="H10" s="11"/>
      <c r="I10" s="11"/>
      <c r="J10" s="11"/>
      <c r="K10" s="11">
        <f t="shared" si="0"/>
        <v>0</v>
      </c>
    </row>
    <row r="11" spans="1:11" x14ac:dyDescent="0.25">
      <c r="A11" s="1" t="s">
        <v>15</v>
      </c>
      <c r="B11" s="8"/>
      <c r="C11" s="8"/>
      <c r="D11" s="9">
        <v>0</v>
      </c>
      <c r="E11" s="9"/>
      <c r="F11" s="9"/>
      <c r="G11" s="10"/>
      <c r="H11" s="11"/>
      <c r="I11" s="11"/>
      <c r="J11" s="11"/>
      <c r="K11" s="11">
        <f t="shared" si="0"/>
        <v>0</v>
      </c>
    </row>
    <row r="12" spans="1:11" x14ac:dyDescent="0.25">
      <c r="A12" s="1" t="s">
        <v>16</v>
      </c>
      <c r="B12" s="8"/>
      <c r="C12" s="8"/>
      <c r="D12" s="9">
        <v>0</v>
      </c>
      <c r="E12" s="9"/>
      <c r="F12" s="9"/>
      <c r="G12" s="10"/>
      <c r="H12" s="11"/>
      <c r="I12" s="11">
        <v>4045800.27</v>
      </c>
      <c r="J12" s="11">
        <v>4045800.27</v>
      </c>
      <c r="K12" s="11">
        <f t="shared" si="0"/>
        <v>0</v>
      </c>
    </row>
    <row r="13" spans="1:11" x14ac:dyDescent="0.25">
      <c r="A13" s="1" t="s">
        <v>17</v>
      </c>
      <c r="B13" s="1">
        <v>2106356.6800000002</v>
      </c>
      <c r="C13" s="8"/>
      <c r="D13" s="9">
        <v>1162950.04</v>
      </c>
      <c r="E13" s="9"/>
      <c r="F13" s="9"/>
      <c r="G13" s="10"/>
      <c r="H13" s="11"/>
      <c r="I13" s="11"/>
      <c r="J13" s="11"/>
      <c r="K13" s="11">
        <f t="shared" si="0"/>
        <v>1162950.04</v>
      </c>
    </row>
    <row r="14" spans="1:11" x14ac:dyDescent="0.25">
      <c r="A14" s="1" t="s">
        <v>18</v>
      </c>
      <c r="B14" s="1"/>
      <c r="C14" s="8"/>
      <c r="D14" s="9">
        <v>0</v>
      </c>
      <c r="E14" s="9"/>
      <c r="F14" s="9"/>
      <c r="G14" s="10"/>
      <c r="H14" s="11"/>
      <c r="I14" s="11"/>
      <c r="J14" s="11"/>
      <c r="K14" s="11">
        <f t="shared" si="0"/>
        <v>0</v>
      </c>
    </row>
    <row r="15" spans="1:11" x14ac:dyDescent="0.25">
      <c r="A15" s="1" t="s">
        <v>19</v>
      </c>
      <c r="B15" s="1"/>
      <c r="C15" s="8"/>
      <c r="D15" s="9">
        <v>0</v>
      </c>
      <c r="E15" s="9"/>
      <c r="F15" s="9"/>
      <c r="G15" s="10"/>
      <c r="H15" s="11"/>
      <c r="I15" s="11"/>
      <c r="J15" s="11"/>
      <c r="K15" s="11">
        <f t="shared" si="0"/>
        <v>0</v>
      </c>
    </row>
    <row r="16" spans="1:11" x14ac:dyDescent="0.25">
      <c r="A16" s="1" t="s">
        <v>20</v>
      </c>
      <c r="B16" s="1"/>
      <c r="C16" s="8"/>
      <c r="D16" s="9">
        <v>0</v>
      </c>
      <c r="E16" s="9"/>
      <c r="F16" s="9"/>
      <c r="G16" s="10"/>
      <c r="H16" s="11"/>
      <c r="I16" s="11"/>
      <c r="J16" s="11"/>
      <c r="K16" s="11">
        <f t="shared" si="0"/>
        <v>0</v>
      </c>
    </row>
    <row r="17" spans="1:14" x14ac:dyDescent="0.25">
      <c r="A17" s="1" t="s">
        <v>21</v>
      </c>
      <c r="B17" s="1"/>
      <c r="C17" s="8"/>
      <c r="D17" s="9">
        <v>0</v>
      </c>
      <c r="E17" s="9"/>
      <c r="F17" s="9"/>
      <c r="G17" s="10"/>
      <c r="H17" s="11"/>
      <c r="I17" s="11"/>
      <c r="J17" s="11"/>
      <c r="K17" s="11">
        <f t="shared" si="0"/>
        <v>0</v>
      </c>
    </row>
    <row r="18" spans="1:14" x14ac:dyDescent="0.25">
      <c r="A18" s="1" t="s">
        <v>22</v>
      </c>
      <c r="B18" s="1"/>
      <c r="C18" s="8"/>
      <c r="D18" s="9">
        <v>1247844.32</v>
      </c>
      <c r="E18" s="9"/>
      <c r="F18" s="9"/>
      <c r="G18" s="10"/>
      <c r="H18" s="11"/>
      <c r="I18" s="11"/>
      <c r="J18" s="11"/>
      <c r="K18" s="11">
        <f t="shared" si="0"/>
        <v>1247844.32</v>
      </c>
    </row>
    <row r="19" spans="1:14" x14ac:dyDescent="0.25">
      <c r="A19" s="1" t="s">
        <v>23</v>
      </c>
      <c r="B19" s="1"/>
      <c r="C19" s="8"/>
      <c r="D19" s="9">
        <v>0</v>
      </c>
      <c r="E19" s="9"/>
      <c r="F19" s="9"/>
      <c r="G19" s="10"/>
      <c r="H19" s="11"/>
      <c r="I19" s="11"/>
      <c r="J19" s="11"/>
      <c r="K19" s="11">
        <f t="shared" si="0"/>
        <v>0</v>
      </c>
    </row>
    <row r="20" spans="1:14" x14ac:dyDescent="0.25">
      <c r="A20" s="1" t="s">
        <v>24</v>
      </c>
      <c r="B20" s="8"/>
      <c r="C20" s="8"/>
      <c r="D20" s="9">
        <v>0</v>
      </c>
      <c r="E20" s="9"/>
      <c r="F20" s="9"/>
      <c r="G20" s="10"/>
      <c r="H20" s="11"/>
      <c r="I20" s="11"/>
      <c r="J20" s="11"/>
      <c r="K20" s="11">
        <f t="shared" si="0"/>
        <v>0</v>
      </c>
    </row>
    <row r="21" spans="1:14" x14ac:dyDescent="0.25">
      <c r="A21" s="1" t="s">
        <v>25</v>
      </c>
      <c r="B21" s="8"/>
      <c r="C21" s="8"/>
      <c r="D21" s="9">
        <v>0</v>
      </c>
      <c r="E21" s="9"/>
      <c r="F21" s="9"/>
      <c r="G21" s="10"/>
      <c r="H21" s="11"/>
      <c r="I21" s="11"/>
      <c r="J21" s="11"/>
      <c r="K21" s="11">
        <f t="shared" si="0"/>
        <v>0</v>
      </c>
    </row>
    <row r="22" spans="1:14" x14ac:dyDescent="0.25">
      <c r="A22" s="1" t="s">
        <v>26</v>
      </c>
      <c r="B22" s="8"/>
      <c r="C22" s="8"/>
      <c r="D22" s="9">
        <v>0</v>
      </c>
      <c r="E22" s="9"/>
      <c r="F22" s="9"/>
      <c r="G22" s="10"/>
      <c r="H22" s="11"/>
      <c r="I22" s="11"/>
      <c r="J22" s="11"/>
      <c r="K22" s="11">
        <f t="shared" si="0"/>
        <v>0</v>
      </c>
    </row>
    <row r="23" spans="1:14" x14ac:dyDescent="0.25">
      <c r="A23" s="1" t="s">
        <v>27</v>
      </c>
      <c r="B23" s="8"/>
      <c r="C23" s="8"/>
      <c r="D23" s="9">
        <v>0</v>
      </c>
      <c r="E23" s="9"/>
      <c r="F23" s="9"/>
      <c r="G23" s="10"/>
      <c r="H23" s="11"/>
      <c r="I23" s="11"/>
      <c r="J23" s="11"/>
      <c r="K23" s="11">
        <f t="shared" si="0"/>
        <v>0</v>
      </c>
    </row>
    <row r="24" spans="1:14" x14ac:dyDescent="0.25">
      <c r="A24" s="1" t="s">
        <v>28</v>
      </c>
      <c r="B24" s="8"/>
      <c r="C24" s="8"/>
      <c r="D24" s="9">
        <v>253627</v>
      </c>
      <c r="E24" s="9"/>
      <c r="F24" s="9"/>
      <c r="G24" s="10"/>
      <c r="H24" s="11"/>
      <c r="I24" s="11"/>
      <c r="J24" s="11"/>
      <c r="K24" s="11">
        <f t="shared" si="0"/>
        <v>253627</v>
      </c>
      <c r="L24" t="s">
        <v>29</v>
      </c>
      <c r="M24" s="12"/>
      <c r="N24">
        <v>63100</v>
      </c>
    </row>
    <row r="25" spans="1:14" ht="14.25" customHeight="1" x14ac:dyDescent="0.25">
      <c r="A25" s="1" t="s">
        <v>30</v>
      </c>
      <c r="B25" s="8"/>
      <c r="C25" s="8"/>
      <c r="D25" s="9">
        <v>0</v>
      </c>
      <c r="E25" s="9"/>
      <c r="F25" s="9"/>
      <c r="G25" s="10"/>
      <c r="H25" s="11"/>
      <c r="I25" s="11"/>
      <c r="J25" s="11"/>
      <c r="K25" s="11">
        <f>D25+E25-F25+G25-H25+I25-J25</f>
        <v>0</v>
      </c>
      <c r="L25" s="12"/>
      <c r="M25" s="12"/>
    </row>
    <row r="26" spans="1:14" x14ac:dyDescent="0.25">
      <c r="A26" s="1" t="s">
        <v>31</v>
      </c>
      <c r="B26" s="1">
        <v>371854.12</v>
      </c>
      <c r="C26" s="8"/>
      <c r="D26" s="9">
        <v>0</v>
      </c>
      <c r="E26" s="9">
        <v>7409850.3799999999</v>
      </c>
      <c r="F26" s="9">
        <v>7409850.3799999999</v>
      </c>
      <c r="G26" s="10"/>
      <c r="H26" s="11"/>
      <c r="I26" s="11"/>
      <c r="J26" s="11"/>
      <c r="K26" s="11">
        <f t="shared" si="0"/>
        <v>0</v>
      </c>
      <c r="M26" s="12"/>
    </row>
    <row r="27" spans="1:14" x14ac:dyDescent="0.25">
      <c r="A27" s="13" t="s">
        <v>32</v>
      </c>
      <c r="B27" s="1"/>
      <c r="C27" s="8"/>
      <c r="D27" s="9">
        <v>0</v>
      </c>
      <c r="E27" s="9"/>
      <c r="F27" s="9"/>
      <c r="G27" s="10"/>
      <c r="H27" s="11"/>
      <c r="I27" s="11"/>
      <c r="J27" s="11"/>
      <c r="K27" s="11">
        <f t="shared" si="0"/>
        <v>0</v>
      </c>
    </row>
    <row r="28" spans="1:14" x14ac:dyDescent="0.25">
      <c r="A28" s="1" t="s">
        <v>33</v>
      </c>
      <c r="B28" s="1"/>
      <c r="C28" s="8"/>
      <c r="D28" s="9">
        <v>0</v>
      </c>
      <c r="E28" s="9"/>
      <c r="F28" s="9"/>
      <c r="G28" s="10"/>
      <c r="H28" s="11"/>
      <c r="I28" s="11"/>
      <c r="J28" s="11"/>
      <c r="K28" s="11">
        <f t="shared" si="0"/>
        <v>0</v>
      </c>
    </row>
    <row r="29" spans="1:14" x14ac:dyDescent="0.25">
      <c r="A29" s="1" t="s">
        <v>34</v>
      </c>
      <c r="B29" s="8"/>
      <c r="C29" s="8"/>
      <c r="D29" s="9">
        <v>0</v>
      </c>
      <c r="E29" s="9">
        <v>96800</v>
      </c>
      <c r="F29" s="9">
        <v>96800</v>
      </c>
      <c r="G29" s="10"/>
      <c r="H29" s="11"/>
      <c r="I29" s="11"/>
      <c r="J29" s="11"/>
      <c r="K29" s="11">
        <f t="shared" si="0"/>
        <v>0</v>
      </c>
    </row>
    <row r="30" spans="1:14" x14ac:dyDescent="0.25">
      <c r="A30" s="1" t="s">
        <v>35</v>
      </c>
      <c r="B30" s="8"/>
      <c r="C30" s="8"/>
      <c r="D30" s="9">
        <v>0</v>
      </c>
      <c r="E30" s="9"/>
      <c r="F30" s="9"/>
      <c r="G30" s="10"/>
      <c r="H30" s="11"/>
      <c r="I30" s="11"/>
      <c r="J30" s="11"/>
      <c r="K30" s="11">
        <f t="shared" si="0"/>
        <v>0</v>
      </c>
    </row>
    <row r="31" spans="1:14" x14ac:dyDescent="0.25">
      <c r="A31" s="1" t="s">
        <v>36</v>
      </c>
      <c r="B31" s="8"/>
      <c r="C31" s="8"/>
      <c r="D31" s="9">
        <v>0</v>
      </c>
      <c r="E31" s="9">
        <v>759445.5</v>
      </c>
      <c r="F31" s="9">
        <v>759445.5</v>
      </c>
      <c r="G31" s="10"/>
      <c r="H31" s="11"/>
      <c r="I31" s="11"/>
      <c r="J31" s="11"/>
      <c r="K31" s="11">
        <f t="shared" si="0"/>
        <v>0</v>
      </c>
    </row>
    <row r="32" spans="1:14" x14ac:dyDescent="0.25">
      <c r="A32" s="1" t="s">
        <v>37</v>
      </c>
      <c r="B32" s="8"/>
      <c r="C32" s="8"/>
      <c r="D32" s="9">
        <v>0</v>
      </c>
      <c r="E32" s="9">
        <v>3615004.8</v>
      </c>
      <c r="F32" s="9">
        <v>3615004.8</v>
      </c>
      <c r="G32" s="10"/>
      <c r="H32" s="11"/>
      <c r="I32" s="11"/>
      <c r="J32" s="11"/>
      <c r="K32" s="11">
        <f t="shared" si="0"/>
        <v>0</v>
      </c>
    </row>
    <row r="33" spans="1:14" x14ac:dyDescent="0.25">
      <c r="A33" s="1" t="s">
        <v>38</v>
      </c>
      <c r="B33" s="8"/>
      <c r="C33" s="8"/>
      <c r="D33" s="9">
        <v>0</v>
      </c>
      <c r="E33" s="9"/>
      <c r="F33" s="9"/>
      <c r="G33" s="10"/>
      <c r="H33" s="11"/>
      <c r="I33" s="11"/>
      <c r="J33" s="11"/>
      <c r="K33" s="11">
        <f t="shared" si="0"/>
        <v>0</v>
      </c>
    </row>
    <row r="34" spans="1:14" x14ac:dyDescent="0.25">
      <c r="A34" s="1" t="s">
        <v>39</v>
      </c>
      <c r="B34" s="8"/>
      <c r="C34" s="8"/>
      <c r="D34" s="9"/>
      <c r="E34" s="9"/>
      <c r="F34" s="9"/>
      <c r="G34" s="10"/>
      <c r="H34" s="11"/>
      <c r="I34" s="11"/>
      <c r="J34" s="11"/>
      <c r="K34" s="11">
        <f t="shared" si="0"/>
        <v>0</v>
      </c>
    </row>
    <row r="35" spans="1:14" x14ac:dyDescent="0.25">
      <c r="A35" s="14" t="s">
        <v>40</v>
      </c>
      <c r="B35" s="8"/>
      <c r="C35" s="8"/>
      <c r="D35" s="9"/>
      <c r="E35" s="9"/>
      <c r="F35" s="9"/>
      <c r="G35" s="10"/>
      <c r="H35" s="11"/>
      <c r="I35" s="11"/>
      <c r="J35" s="11"/>
      <c r="K35" s="11"/>
    </row>
    <row r="36" spans="1:14" x14ac:dyDescent="0.25">
      <c r="A36" s="1" t="s">
        <v>41</v>
      </c>
      <c r="B36" s="8"/>
      <c r="C36" s="8"/>
      <c r="D36" s="9">
        <f>B36+C36</f>
        <v>0</v>
      </c>
      <c r="E36" s="9"/>
      <c r="F36" s="9"/>
      <c r="G36" s="10"/>
      <c r="H36" s="11"/>
      <c r="I36" s="11"/>
      <c r="J36" s="11"/>
      <c r="K36" s="11">
        <f t="shared" si="0"/>
        <v>0</v>
      </c>
    </row>
    <row r="37" spans="1:14" x14ac:dyDescent="0.25">
      <c r="A37" s="1" t="s">
        <v>42</v>
      </c>
      <c r="B37" s="8"/>
      <c r="C37" s="8"/>
      <c r="D37" s="9">
        <v>0</v>
      </c>
      <c r="E37" s="9"/>
      <c r="F37" s="9"/>
      <c r="G37" s="10"/>
      <c r="H37" s="11"/>
      <c r="I37" s="11">
        <v>1905917.99</v>
      </c>
      <c r="J37" s="11">
        <v>1905917.99</v>
      </c>
      <c r="K37" s="11">
        <f t="shared" si="0"/>
        <v>0</v>
      </c>
    </row>
    <row r="38" spans="1:14" x14ac:dyDescent="0.25">
      <c r="A38" s="1" t="s">
        <v>43</v>
      </c>
      <c r="B38" s="8"/>
      <c r="C38" s="1">
        <v>52053.62</v>
      </c>
      <c r="D38" s="9">
        <v>1480977.16</v>
      </c>
      <c r="E38" s="9"/>
      <c r="F38" s="9"/>
      <c r="G38" s="10"/>
      <c r="H38" s="11"/>
      <c r="I38" s="11">
        <v>28844</v>
      </c>
      <c r="J38" s="11">
        <v>81414.33</v>
      </c>
      <c r="K38" s="11">
        <f t="shared" si="0"/>
        <v>1428406.8299999998</v>
      </c>
      <c r="N38" s="12"/>
    </row>
    <row r="39" spans="1:14" x14ac:dyDescent="0.25">
      <c r="A39" s="1" t="s">
        <v>44</v>
      </c>
      <c r="B39" s="8"/>
      <c r="C39" s="1"/>
      <c r="D39" s="9">
        <v>0</v>
      </c>
      <c r="E39" s="9"/>
      <c r="F39" s="9"/>
      <c r="G39" s="10"/>
      <c r="H39" s="11"/>
      <c r="I39" s="11"/>
      <c r="J39" s="11"/>
      <c r="K39" s="11">
        <f t="shared" si="0"/>
        <v>0</v>
      </c>
    </row>
    <row r="40" spans="1:14" x14ac:dyDescent="0.25">
      <c r="A40" s="1" t="s">
        <v>45</v>
      </c>
      <c r="B40" s="8"/>
      <c r="C40" s="1">
        <v>275603.5</v>
      </c>
      <c r="D40" s="9">
        <v>1040.78</v>
      </c>
      <c r="E40" s="9"/>
      <c r="F40" s="9"/>
      <c r="G40" s="11"/>
      <c r="H40" s="11"/>
      <c r="I40" s="11"/>
      <c r="J40" s="11"/>
      <c r="K40" s="11">
        <f t="shared" si="0"/>
        <v>1040.78</v>
      </c>
    </row>
    <row r="41" spans="1:14" x14ac:dyDescent="0.25">
      <c r="A41" s="1" t="s">
        <v>46</v>
      </c>
      <c r="B41" s="8"/>
      <c r="C41" s="1"/>
      <c r="D41" s="9">
        <v>9822.1</v>
      </c>
      <c r="E41" s="9"/>
      <c r="F41" s="9"/>
      <c r="G41" s="11"/>
      <c r="H41" s="11"/>
      <c r="I41" s="11"/>
      <c r="J41" s="11"/>
      <c r="K41" s="11">
        <f t="shared" si="0"/>
        <v>9822.1</v>
      </c>
    </row>
    <row r="42" spans="1:14" x14ac:dyDescent="0.25">
      <c r="A42" s="1" t="s">
        <v>47</v>
      </c>
      <c r="B42" s="8"/>
      <c r="C42" s="1"/>
      <c r="D42" s="9">
        <v>0</v>
      </c>
      <c r="E42" s="9"/>
      <c r="F42" s="9"/>
      <c r="G42" s="11"/>
      <c r="H42" s="11"/>
      <c r="I42" s="11"/>
      <c r="J42" s="11"/>
      <c r="K42" s="11">
        <f t="shared" si="0"/>
        <v>0</v>
      </c>
    </row>
    <row r="43" spans="1:14" x14ac:dyDescent="0.25">
      <c r="A43" s="1" t="s">
        <v>48</v>
      </c>
      <c r="B43" s="8"/>
      <c r="C43" s="8"/>
      <c r="D43" s="9">
        <v>0</v>
      </c>
      <c r="E43" s="9"/>
      <c r="F43" s="9"/>
      <c r="G43" s="11"/>
      <c r="H43" s="11"/>
      <c r="I43" s="11"/>
      <c r="J43" s="11"/>
      <c r="K43" s="11">
        <f t="shared" si="0"/>
        <v>0</v>
      </c>
    </row>
    <row r="44" spans="1:14" x14ac:dyDescent="0.25">
      <c r="A44" s="1" t="s">
        <v>49</v>
      </c>
      <c r="B44" s="8"/>
      <c r="C44" s="8"/>
      <c r="D44" s="9">
        <v>0</v>
      </c>
      <c r="E44" s="9"/>
      <c r="F44" s="9"/>
      <c r="G44" s="10"/>
      <c r="H44" s="11"/>
      <c r="I44" s="11"/>
      <c r="J44" s="11"/>
      <c r="K44" s="11">
        <f t="shared" si="0"/>
        <v>0</v>
      </c>
    </row>
    <row r="45" spans="1:14" x14ac:dyDescent="0.25">
      <c r="A45" s="8" t="s">
        <v>50</v>
      </c>
      <c r="B45" s="8">
        <f>SUM(B3:B44)</f>
        <v>2478210.8000000003</v>
      </c>
      <c r="C45" s="8">
        <f>SUM(C38:C44)</f>
        <v>327657.12</v>
      </c>
      <c r="D45" s="15">
        <f>SUM(D3:D44)</f>
        <v>4156261.4000000004</v>
      </c>
      <c r="E45" s="15">
        <f>SUM(E3:E44)</f>
        <v>11881100.68</v>
      </c>
      <c r="F45" s="15">
        <f>SUM(F3:F44)</f>
        <v>11881100.68</v>
      </c>
      <c r="G45" s="16">
        <f>SUM(G33:G44)</f>
        <v>0</v>
      </c>
      <c r="H45" s="17"/>
      <c r="I45" s="17">
        <f>SUM(I3:I44)</f>
        <v>5989457.2599999998</v>
      </c>
      <c r="J45" s="17">
        <f>SUM(J3:J44)</f>
        <v>6033132.5899999999</v>
      </c>
      <c r="K45" s="11">
        <f>SUM(K3:K44)</f>
        <v>4112586.0700000003</v>
      </c>
    </row>
    <row r="46" spans="1:14" x14ac:dyDescent="0.25">
      <c r="A46" s="8"/>
      <c r="B46" s="8"/>
      <c r="C46" s="8"/>
      <c r="D46" s="15"/>
      <c r="E46" s="15"/>
      <c r="F46" s="15"/>
      <c r="G46" s="16"/>
      <c r="H46" s="17"/>
      <c r="I46" s="17"/>
      <c r="J46" s="17"/>
      <c r="K46" s="11">
        <f t="shared" si="0"/>
        <v>0</v>
      </c>
    </row>
    <row r="47" spans="1:14" x14ac:dyDescent="0.25">
      <c r="A47" s="8"/>
      <c r="B47" s="8"/>
      <c r="C47" s="8"/>
      <c r="D47" s="15"/>
      <c r="E47" s="15"/>
      <c r="F47" s="15"/>
      <c r="G47" s="16"/>
      <c r="H47" s="17"/>
      <c r="I47" s="17"/>
      <c r="J47" s="17"/>
      <c r="K47" s="11">
        <f t="shared" si="0"/>
        <v>0</v>
      </c>
    </row>
    <row r="48" spans="1:14" x14ac:dyDescent="0.25">
      <c r="A48" s="18" t="s">
        <v>51</v>
      </c>
      <c r="B48" s="18"/>
      <c r="C48" s="9">
        <v>50714.07</v>
      </c>
      <c r="D48" s="9">
        <v>138079.32999999999</v>
      </c>
      <c r="E48" s="18"/>
      <c r="F48" s="18"/>
      <c r="G48" s="18"/>
      <c r="H48" s="18"/>
      <c r="I48" s="9"/>
      <c r="J48" s="9">
        <v>2987.13</v>
      </c>
      <c r="K48" s="11">
        <f t="shared" si="0"/>
        <v>135092.19999999998</v>
      </c>
    </row>
    <row r="49" spans="1:13" x14ac:dyDescent="0.25">
      <c r="A49" s="18" t="s">
        <v>52</v>
      </c>
      <c r="B49" s="18"/>
      <c r="C49" s="9">
        <v>31457</v>
      </c>
      <c r="D49" s="9">
        <v>0</v>
      </c>
      <c r="E49" s="9"/>
      <c r="F49" s="18"/>
      <c r="G49" s="9"/>
      <c r="H49" s="9"/>
      <c r="I49" s="9"/>
      <c r="J49" s="9"/>
      <c r="K49" s="11">
        <f>D49+I49-J49</f>
        <v>0</v>
      </c>
    </row>
    <row r="50" spans="1:13" x14ac:dyDescent="0.25">
      <c r="A50" s="18" t="s">
        <v>53</v>
      </c>
      <c r="B50" s="18"/>
      <c r="C50" s="9"/>
      <c r="D50" s="9">
        <v>0</v>
      </c>
      <c r="E50" s="9"/>
      <c r="F50" s="9"/>
      <c r="G50" s="18"/>
      <c r="H50" s="9"/>
      <c r="I50" s="9"/>
      <c r="J50" s="9"/>
      <c r="K50" s="11">
        <f t="shared" ref="K50:K61" si="1">D50+I50-J50</f>
        <v>0</v>
      </c>
    </row>
    <row r="51" spans="1:13" x14ac:dyDescent="0.25">
      <c r="A51" s="18" t="s">
        <v>54</v>
      </c>
      <c r="B51" s="18"/>
      <c r="C51" s="9"/>
      <c r="D51" s="9">
        <v>0</v>
      </c>
      <c r="E51" s="9"/>
      <c r="F51" s="18"/>
      <c r="G51" s="9"/>
      <c r="H51" s="9"/>
      <c r="I51" s="9"/>
      <c r="J51" s="9"/>
      <c r="K51" s="11">
        <f t="shared" si="1"/>
        <v>0</v>
      </c>
    </row>
    <row r="52" spans="1:13" x14ac:dyDescent="0.25">
      <c r="A52" s="18" t="s">
        <v>14</v>
      </c>
      <c r="B52" s="18"/>
      <c r="C52" s="9"/>
      <c r="D52" s="9">
        <v>0</v>
      </c>
      <c r="E52" s="9"/>
      <c r="F52" s="18"/>
      <c r="G52" s="18"/>
      <c r="H52" s="9"/>
      <c r="I52" s="9"/>
      <c r="J52" s="9"/>
      <c r="K52" s="11">
        <f t="shared" si="1"/>
        <v>0</v>
      </c>
    </row>
    <row r="53" spans="1:13" x14ac:dyDescent="0.25">
      <c r="A53" s="18" t="s">
        <v>55</v>
      </c>
      <c r="B53" s="18"/>
      <c r="C53" s="9"/>
      <c r="D53" s="9">
        <v>0</v>
      </c>
      <c r="E53" s="9"/>
      <c r="F53" s="18"/>
      <c r="G53" s="9"/>
      <c r="H53" s="9"/>
      <c r="I53" s="9">
        <v>124622.21</v>
      </c>
      <c r="J53" s="9">
        <v>124622.21</v>
      </c>
      <c r="K53" s="11">
        <f t="shared" si="1"/>
        <v>0</v>
      </c>
    </row>
    <row r="54" spans="1:13" x14ac:dyDescent="0.25">
      <c r="A54" s="18" t="s">
        <v>56</v>
      </c>
      <c r="B54" s="18"/>
      <c r="C54" s="9"/>
      <c r="D54" s="9">
        <v>0</v>
      </c>
      <c r="E54" s="9"/>
      <c r="F54" s="18"/>
      <c r="G54" s="9"/>
      <c r="H54" s="9"/>
      <c r="I54" s="9"/>
      <c r="J54" s="9"/>
      <c r="K54" s="11">
        <f t="shared" si="1"/>
        <v>0</v>
      </c>
    </row>
    <row r="55" spans="1:13" x14ac:dyDescent="0.25">
      <c r="A55" s="18" t="s">
        <v>57</v>
      </c>
      <c r="B55" s="18"/>
      <c r="C55" s="9"/>
      <c r="D55" s="9">
        <v>0</v>
      </c>
      <c r="E55" s="9"/>
      <c r="F55" s="18"/>
      <c r="G55" s="9"/>
      <c r="H55" s="9"/>
      <c r="I55" s="9"/>
      <c r="J55" s="9"/>
      <c r="K55" s="11">
        <f t="shared" si="1"/>
        <v>0</v>
      </c>
    </row>
    <row r="56" spans="1:13" x14ac:dyDescent="0.25">
      <c r="A56" s="18" t="s">
        <v>58</v>
      </c>
      <c r="B56" s="18"/>
      <c r="C56" s="9"/>
      <c r="D56" s="9">
        <v>0</v>
      </c>
      <c r="E56" s="9"/>
      <c r="F56" s="18"/>
      <c r="G56" s="18"/>
      <c r="H56" s="9"/>
      <c r="I56" s="9"/>
      <c r="J56" s="9"/>
      <c r="K56" s="11">
        <f t="shared" si="1"/>
        <v>0</v>
      </c>
    </row>
    <row r="57" spans="1:13" x14ac:dyDescent="0.25">
      <c r="A57" s="18" t="s">
        <v>59</v>
      </c>
      <c r="B57" s="18"/>
      <c r="C57" s="9"/>
      <c r="D57" s="9">
        <v>0</v>
      </c>
      <c r="E57" s="9"/>
      <c r="F57" s="18"/>
      <c r="G57" s="18"/>
      <c r="H57" s="9"/>
      <c r="I57" s="9"/>
      <c r="J57" s="9"/>
      <c r="K57" s="11">
        <f t="shared" si="1"/>
        <v>0</v>
      </c>
    </row>
    <row r="58" spans="1:13" x14ac:dyDescent="0.25">
      <c r="A58" s="18" t="s">
        <v>60</v>
      </c>
      <c r="B58" s="18"/>
      <c r="C58" s="9">
        <v>303319.14</v>
      </c>
      <c r="D58" s="9">
        <v>60469.11</v>
      </c>
      <c r="E58" s="9"/>
      <c r="F58" s="18"/>
      <c r="G58" s="18"/>
      <c r="H58" s="9"/>
      <c r="I58" s="9"/>
      <c r="J58" s="9"/>
      <c r="K58" s="11">
        <f t="shared" si="1"/>
        <v>60469.11</v>
      </c>
    </row>
    <row r="59" spans="1:13" x14ac:dyDescent="0.25">
      <c r="A59" s="18" t="s">
        <v>49</v>
      </c>
      <c r="B59" s="18"/>
      <c r="C59" s="9"/>
      <c r="D59" s="9">
        <v>416181.96</v>
      </c>
      <c r="E59" s="9"/>
      <c r="F59" s="18"/>
      <c r="G59" s="18"/>
      <c r="H59" s="9"/>
      <c r="I59" s="9"/>
      <c r="J59" s="9"/>
      <c r="K59" s="11">
        <f t="shared" si="1"/>
        <v>416181.96</v>
      </c>
      <c r="M59" s="19"/>
    </row>
    <row r="60" spans="1:13" x14ac:dyDescent="0.25">
      <c r="A60" s="18" t="s">
        <v>61</v>
      </c>
      <c r="B60" s="18"/>
      <c r="C60" s="9">
        <f ca="1">SUM(C48:C60)</f>
        <v>0</v>
      </c>
      <c r="D60" s="9">
        <v>0</v>
      </c>
      <c r="E60" s="9"/>
      <c r="F60" s="18"/>
      <c r="G60" s="18"/>
      <c r="H60" s="9"/>
      <c r="I60" s="9"/>
      <c r="J60" s="9"/>
      <c r="K60" s="11">
        <f t="shared" si="1"/>
        <v>0</v>
      </c>
      <c r="M60" s="19"/>
    </row>
    <row r="61" spans="1:13" x14ac:dyDescent="0.25">
      <c r="A61" s="20" t="s">
        <v>62</v>
      </c>
      <c r="B61" s="20"/>
      <c r="C61" s="15">
        <f>C48+C49+C58</f>
        <v>385490.21</v>
      </c>
      <c r="D61" s="15">
        <f>SUM(D48:D60)</f>
        <v>614730.4</v>
      </c>
      <c r="E61" s="15">
        <f>SUM(E48:E60)</f>
        <v>0</v>
      </c>
      <c r="F61" s="15">
        <f>SUM(F48:F60)</f>
        <v>0</v>
      </c>
      <c r="G61" s="20"/>
      <c r="H61" s="15"/>
      <c r="I61" s="15">
        <f>SUM(I48:I60)</f>
        <v>124622.21</v>
      </c>
      <c r="J61" s="15">
        <f>SUM(J48:J60)</f>
        <v>127609.34000000001</v>
      </c>
      <c r="K61" s="11">
        <f t="shared" si="1"/>
        <v>611743.27</v>
      </c>
      <c r="M61" s="19"/>
    </row>
    <row r="62" spans="1:13" x14ac:dyDescent="0.25">
      <c r="A62" s="20"/>
      <c r="B62" s="20"/>
      <c r="C62" s="15"/>
      <c r="D62" s="15"/>
      <c r="E62" s="15"/>
      <c r="F62" s="20"/>
      <c r="G62" s="20"/>
      <c r="H62" s="15"/>
      <c r="I62" s="15"/>
      <c r="J62" s="15"/>
      <c r="K62" s="11">
        <f t="shared" si="0"/>
        <v>0</v>
      </c>
      <c r="M62" s="19"/>
    </row>
    <row r="63" spans="1:13" x14ac:dyDescent="0.25">
      <c r="A63" s="20"/>
      <c r="B63" s="20"/>
      <c r="C63" s="15"/>
      <c r="D63" s="15"/>
      <c r="E63" s="15"/>
      <c r="F63" s="20"/>
      <c r="G63" s="20"/>
      <c r="H63" s="15"/>
      <c r="I63" s="15"/>
      <c r="J63" s="15"/>
      <c r="K63" s="11">
        <f t="shared" si="0"/>
        <v>0</v>
      </c>
      <c r="M63" s="19"/>
    </row>
    <row r="64" spans="1:13" x14ac:dyDescent="0.25">
      <c r="A64" s="18" t="s">
        <v>63</v>
      </c>
      <c r="B64" s="18"/>
      <c r="C64" s="9"/>
      <c r="D64" s="9">
        <v>128945.55</v>
      </c>
      <c r="E64" s="9"/>
      <c r="F64" s="9"/>
      <c r="G64" s="9"/>
      <c r="H64" s="9"/>
      <c r="I64" s="9">
        <v>16500</v>
      </c>
      <c r="J64" s="9">
        <v>18177.29</v>
      </c>
      <c r="K64" s="11">
        <f>D64+I64-J64</f>
        <v>127268.25999999998</v>
      </c>
      <c r="M64" s="12"/>
    </row>
    <row r="65" spans="1:15" x14ac:dyDescent="0.25">
      <c r="A65" s="18" t="s">
        <v>64</v>
      </c>
      <c r="B65" s="18"/>
      <c r="C65" s="9"/>
      <c r="D65" s="9"/>
      <c r="E65" s="9"/>
      <c r="F65" s="9"/>
      <c r="G65" s="9"/>
      <c r="H65" s="9"/>
      <c r="I65" s="9"/>
      <c r="J65" s="9"/>
      <c r="K65" s="11">
        <f t="shared" si="0"/>
        <v>0</v>
      </c>
    </row>
    <row r="66" spans="1:15" x14ac:dyDescent="0.25">
      <c r="A66" s="18" t="s">
        <v>65</v>
      </c>
      <c r="B66" s="18"/>
      <c r="C66" s="9">
        <v>1283409.1100000001</v>
      </c>
      <c r="D66" s="9">
        <v>0</v>
      </c>
      <c r="E66" s="9"/>
      <c r="F66" s="9"/>
      <c r="G66" s="18"/>
      <c r="H66" s="9"/>
      <c r="I66" s="9"/>
      <c r="J66" s="9"/>
      <c r="K66" s="11">
        <f t="shared" si="0"/>
        <v>0</v>
      </c>
      <c r="L66" s="12"/>
      <c r="M66" s="12"/>
    </row>
    <row r="67" spans="1:15" x14ac:dyDescent="0.25">
      <c r="A67" s="18" t="s">
        <v>66</v>
      </c>
      <c r="B67" s="18"/>
      <c r="C67" s="9"/>
      <c r="D67" s="9">
        <v>0</v>
      </c>
      <c r="E67" s="9"/>
      <c r="F67" s="9"/>
      <c r="G67" s="18"/>
      <c r="H67" s="9"/>
      <c r="I67" s="9"/>
      <c r="J67" s="9"/>
      <c r="K67" s="11">
        <f t="shared" si="0"/>
        <v>0</v>
      </c>
    </row>
    <row r="68" spans="1:15" x14ac:dyDescent="0.25">
      <c r="A68" s="21" t="s">
        <v>67</v>
      </c>
      <c r="B68" s="18"/>
      <c r="C68" s="9"/>
      <c r="D68" s="9">
        <v>0</v>
      </c>
      <c r="E68" s="9"/>
      <c r="F68" s="9"/>
      <c r="G68" s="9"/>
      <c r="H68" s="9"/>
      <c r="I68" s="9"/>
      <c r="J68" s="9"/>
      <c r="K68" s="11">
        <f t="shared" si="0"/>
        <v>0</v>
      </c>
    </row>
    <row r="69" spans="1:15" x14ac:dyDescent="0.25">
      <c r="A69" s="18" t="s">
        <v>68</v>
      </c>
      <c r="B69" s="18"/>
      <c r="C69" s="9"/>
      <c r="D69" s="9">
        <v>0</v>
      </c>
      <c r="E69" s="9">
        <v>305689.40000000002</v>
      </c>
      <c r="F69" s="9">
        <v>305689.40000000002</v>
      </c>
      <c r="G69" s="9"/>
      <c r="H69" s="9"/>
      <c r="I69" s="9"/>
      <c r="J69" s="9"/>
      <c r="K69" s="11">
        <f t="shared" si="0"/>
        <v>0</v>
      </c>
      <c r="L69" s="12"/>
    </row>
    <row r="70" spans="1:15" x14ac:dyDescent="0.25">
      <c r="A70" s="22" t="s">
        <v>69</v>
      </c>
      <c r="B70" s="18"/>
      <c r="C70" s="9"/>
      <c r="D70" s="9">
        <v>0</v>
      </c>
      <c r="E70" s="9"/>
      <c r="F70" s="9"/>
      <c r="G70" s="9"/>
      <c r="H70" s="9"/>
      <c r="I70" s="9"/>
      <c r="J70" s="9"/>
      <c r="K70" s="11">
        <f t="shared" si="0"/>
        <v>0</v>
      </c>
      <c r="N70" s="12"/>
    </row>
    <row r="71" spans="1:15" x14ac:dyDescent="0.25">
      <c r="A71" s="23" t="s">
        <v>70</v>
      </c>
      <c r="B71" s="18"/>
      <c r="C71" s="9"/>
      <c r="D71" s="9">
        <v>0</v>
      </c>
      <c r="E71" s="9"/>
      <c r="F71" s="9"/>
      <c r="G71" s="9"/>
      <c r="H71" s="9"/>
      <c r="I71" s="9"/>
      <c r="J71" s="9"/>
      <c r="K71" s="11">
        <f t="shared" si="0"/>
        <v>0</v>
      </c>
      <c r="N71" s="12"/>
      <c r="O71" s="19"/>
    </row>
    <row r="72" spans="1:15" x14ac:dyDescent="0.25">
      <c r="A72" s="23" t="s">
        <v>71</v>
      </c>
      <c r="B72" s="18"/>
      <c r="C72" s="9"/>
      <c r="D72" s="9">
        <v>0</v>
      </c>
      <c r="E72" s="9"/>
      <c r="F72" s="9"/>
      <c r="G72" s="9"/>
      <c r="H72" s="9"/>
      <c r="I72" s="9"/>
      <c r="J72" s="9"/>
      <c r="K72" s="11">
        <f t="shared" ref="K72:K92" si="2">D72+E72-F72+G72-H72+I72-J72</f>
        <v>0</v>
      </c>
      <c r="N72" s="12"/>
      <c r="O72" s="19"/>
    </row>
    <row r="73" spans="1:15" x14ac:dyDescent="0.25">
      <c r="A73" s="22" t="s">
        <v>67</v>
      </c>
      <c r="B73" s="18"/>
      <c r="C73" s="9"/>
      <c r="D73" s="9">
        <v>0</v>
      </c>
      <c r="E73" s="9"/>
      <c r="F73" s="9"/>
      <c r="G73" s="9"/>
      <c r="H73" s="9"/>
      <c r="I73" s="9"/>
      <c r="J73" s="9"/>
      <c r="K73" s="11">
        <f t="shared" si="2"/>
        <v>0</v>
      </c>
      <c r="N73" s="12"/>
      <c r="O73" s="19"/>
    </row>
    <row r="74" spans="1:15" x14ac:dyDescent="0.25">
      <c r="A74" s="18" t="s">
        <v>56</v>
      </c>
      <c r="B74" s="18"/>
      <c r="C74" s="9"/>
      <c r="D74" s="9">
        <v>0</v>
      </c>
      <c r="E74" s="9"/>
      <c r="F74" s="9"/>
      <c r="G74" s="9"/>
      <c r="H74" s="9"/>
      <c r="I74" s="9"/>
      <c r="J74" s="9"/>
      <c r="K74" s="11">
        <f t="shared" si="2"/>
        <v>0</v>
      </c>
    </row>
    <row r="75" spans="1:15" x14ac:dyDescent="0.25">
      <c r="A75" s="18" t="s">
        <v>58</v>
      </c>
      <c r="B75" s="18"/>
      <c r="C75" s="9"/>
      <c r="D75" s="9">
        <v>0</v>
      </c>
      <c r="E75" s="9"/>
      <c r="F75" s="9"/>
      <c r="G75" s="9"/>
      <c r="H75" s="9"/>
      <c r="I75" s="9"/>
      <c r="J75" s="9"/>
      <c r="K75" s="11">
        <f t="shared" si="2"/>
        <v>0</v>
      </c>
    </row>
    <row r="76" spans="1:15" x14ac:dyDescent="0.25">
      <c r="A76" s="18" t="s">
        <v>13</v>
      </c>
      <c r="B76" s="18"/>
      <c r="C76" s="9"/>
      <c r="D76" s="9">
        <v>0</v>
      </c>
      <c r="E76" s="9"/>
      <c r="F76" s="9"/>
      <c r="G76" s="9"/>
      <c r="H76" s="9"/>
      <c r="I76" s="9"/>
      <c r="J76" s="9"/>
      <c r="K76" s="11">
        <f t="shared" si="2"/>
        <v>0</v>
      </c>
      <c r="N76" s="12"/>
    </row>
    <row r="77" spans="1:15" x14ac:dyDescent="0.25">
      <c r="A77" s="18" t="s">
        <v>72</v>
      </c>
      <c r="B77" s="18"/>
      <c r="C77" s="9">
        <v>8.6</v>
      </c>
      <c r="D77" s="9">
        <v>0.01</v>
      </c>
      <c r="E77" s="9"/>
      <c r="F77" s="9"/>
      <c r="G77" s="9"/>
      <c r="H77" s="18"/>
      <c r="I77" s="9"/>
      <c r="J77" s="9"/>
      <c r="K77" s="11">
        <f t="shared" si="2"/>
        <v>0.01</v>
      </c>
      <c r="N77" s="12"/>
    </row>
    <row r="78" spans="1:15" x14ac:dyDescent="0.25">
      <c r="A78" s="18" t="s">
        <v>73</v>
      </c>
      <c r="B78" s="18"/>
      <c r="C78" s="9"/>
      <c r="D78" s="9">
        <v>0</v>
      </c>
      <c r="E78" s="9"/>
      <c r="F78" s="9"/>
      <c r="G78" s="9"/>
      <c r="H78" s="9"/>
      <c r="I78" s="9"/>
      <c r="J78" s="9"/>
      <c r="K78" s="11">
        <f t="shared" si="2"/>
        <v>0</v>
      </c>
      <c r="N78" s="12"/>
    </row>
    <row r="79" spans="1:15" x14ac:dyDescent="0.25">
      <c r="A79" s="18" t="s">
        <v>74</v>
      </c>
      <c r="B79" s="18"/>
      <c r="C79" s="9"/>
      <c r="D79" s="9">
        <v>0</v>
      </c>
      <c r="E79" s="9"/>
      <c r="F79" s="9"/>
      <c r="G79" s="9"/>
      <c r="H79" s="18"/>
      <c r="I79" s="9"/>
      <c r="J79" s="9"/>
      <c r="K79" s="11">
        <f t="shared" si="2"/>
        <v>0</v>
      </c>
      <c r="N79" s="12"/>
    </row>
    <row r="80" spans="1:15" x14ac:dyDescent="0.25">
      <c r="A80" s="18" t="s">
        <v>14</v>
      </c>
      <c r="B80" s="18"/>
      <c r="C80" s="9"/>
      <c r="D80" s="9">
        <v>0</v>
      </c>
      <c r="E80" s="9"/>
      <c r="F80" s="9"/>
      <c r="G80" s="9"/>
      <c r="H80" s="9"/>
      <c r="I80" s="9"/>
      <c r="J80" s="9"/>
      <c r="K80" s="11">
        <f t="shared" si="2"/>
        <v>0</v>
      </c>
    </row>
    <row r="81" spans="1:14" x14ac:dyDescent="0.25">
      <c r="A81" s="18" t="s">
        <v>75</v>
      </c>
      <c r="B81" s="18"/>
      <c r="C81" s="9"/>
      <c r="D81" s="9">
        <v>0</v>
      </c>
      <c r="E81" s="9"/>
      <c r="F81" s="9"/>
      <c r="G81" s="9"/>
      <c r="H81" s="9"/>
      <c r="I81" s="9"/>
      <c r="J81" s="9"/>
      <c r="K81" s="11">
        <f t="shared" si="2"/>
        <v>0</v>
      </c>
    </row>
    <row r="82" spans="1:14" x14ac:dyDescent="0.25">
      <c r="A82" s="18" t="s">
        <v>55</v>
      </c>
      <c r="B82" s="18"/>
      <c r="C82" s="9"/>
      <c r="D82" s="9">
        <v>0</v>
      </c>
      <c r="E82" s="9"/>
      <c r="F82" s="9"/>
      <c r="G82" s="9"/>
      <c r="H82" s="18"/>
      <c r="I82" s="9">
        <v>935355.53</v>
      </c>
      <c r="J82" s="9">
        <v>935355.53</v>
      </c>
      <c r="K82" s="11">
        <f t="shared" si="2"/>
        <v>0</v>
      </c>
    </row>
    <row r="83" spans="1:14" x14ac:dyDescent="0.25">
      <c r="A83" s="18" t="s">
        <v>53</v>
      </c>
      <c r="B83" s="18"/>
      <c r="C83" s="9"/>
      <c r="D83" s="9">
        <v>0</v>
      </c>
      <c r="E83" s="9"/>
      <c r="F83" s="9"/>
      <c r="G83" s="18"/>
      <c r="H83" s="9"/>
      <c r="I83" s="9"/>
      <c r="J83" s="9"/>
      <c r="K83" s="11">
        <f t="shared" si="2"/>
        <v>0</v>
      </c>
    </row>
    <row r="84" spans="1:14" x14ac:dyDescent="0.25">
      <c r="A84" s="18" t="s">
        <v>76</v>
      </c>
      <c r="B84" s="18"/>
      <c r="C84" s="9"/>
      <c r="D84" s="9"/>
      <c r="E84" s="9"/>
      <c r="F84" s="9"/>
      <c r="G84" s="18"/>
      <c r="H84" s="9"/>
      <c r="I84" s="9"/>
      <c r="J84" s="9"/>
      <c r="K84" s="11">
        <f t="shared" si="2"/>
        <v>0</v>
      </c>
    </row>
    <row r="85" spans="1:14" x14ac:dyDescent="0.25">
      <c r="A85" s="18" t="s">
        <v>77</v>
      </c>
      <c r="B85" s="18"/>
      <c r="C85" s="9"/>
      <c r="D85" s="9">
        <v>9146.7800000000007</v>
      </c>
      <c r="E85" s="9"/>
      <c r="F85" s="9"/>
      <c r="G85" s="18"/>
      <c r="H85" s="9"/>
      <c r="I85" s="9"/>
      <c r="J85" s="9"/>
      <c r="K85" s="11">
        <f t="shared" si="2"/>
        <v>9146.7800000000007</v>
      </c>
    </row>
    <row r="86" spans="1:14" x14ac:dyDescent="0.25">
      <c r="A86" s="18" t="s">
        <v>78</v>
      </c>
      <c r="B86" s="18"/>
      <c r="C86" s="9">
        <v>98655.95</v>
      </c>
      <c r="D86" s="9">
        <v>0</v>
      </c>
      <c r="E86" s="9"/>
      <c r="F86" s="9"/>
      <c r="G86" s="18"/>
      <c r="H86" s="9"/>
      <c r="I86" s="9"/>
      <c r="J86" s="9"/>
      <c r="K86" s="11">
        <f t="shared" si="2"/>
        <v>0</v>
      </c>
    </row>
    <row r="87" spans="1:14" x14ac:dyDescent="0.25">
      <c r="A87" s="18" t="s">
        <v>79</v>
      </c>
      <c r="B87" s="18"/>
      <c r="C87" s="9">
        <v>339196.9</v>
      </c>
      <c r="D87" s="9">
        <v>34052.83</v>
      </c>
      <c r="E87" s="9"/>
      <c r="F87" s="9"/>
      <c r="G87" s="9"/>
      <c r="H87" s="18"/>
      <c r="I87" s="9"/>
      <c r="J87" s="9"/>
      <c r="K87" s="11">
        <f t="shared" si="2"/>
        <v>34052.83</v>
      </c>
    </row>
    <row r="88" spans="1:14" x14ac:dyDescent="0.25">
      <c r="A88" s="18" t="s">
        <v>80</v>
      </c>
      <c r="B88" s="18"/>
      <c r="C88" s="9">
        <v>237001.62</v>
      </c>
      <c r="D88" s="9">
        <v>23089.43</v>
      </c>
      <c r="E88" s="9"/>
      <c r="F88" s="9"/>
      <c r="G88" s="9"/>
      <c r="H88" s="18"/>
      <c r="I88" s="9"/>
      <c r="J88" s="9"/>
      <c r="K88" s="11">
        <f t="shared" si="2"/>
        <v>23089.43</v>
      </c>
    </row>
    <row r="89" spans="1:14" x14ac:dyDescent="0.25">
      <c r="A89" s="18" t="s">
        <v>81</v>
      </c>
      <c r="B89" s="18"/>
      <c r="C89" s="9"/>
      <c r="D89" s="9">
        <v>26147.69</v>
      </c>
      <c r="E89" s="9"/>
      <c r="F89" s="9"/>
      <c r="G89" s="9"/>
      <c r="H89" s="18"/>
      <c r="I89" s="9"/>
      <c r="J89" s="9"/>
      <c r="K89" s="11">
        <f t="shared" si="2"/>
        <v>26147.69</v>
      </c>
      <c r="N89" s="19"/>
    </row>
    <row r="90" spans="1:14" x14ac:dyDescent="0.25">
      <c r="A90" s="18" t="s">
        <v>82</v>
      </c>
      <c r="B90" s="18"/>
      <c r="C90" s="9">
        <v>229836.84</v>
      </c>
      <c r="D90" s="9">
        <v>443681.12</v>
      </c>
      <c r="E90" s="9"/>
      <c r="F90" s="9"/>
      <c r="G90" s="9"/>
      <c r="H90" s="18"/>
      <c r="I90" s="9"/>
      <c r="J90" s="9"/>
      <c r="K90" s="11">
        <f t="shared" si="2"/>
        <v>443681.12</v>
      </c>
      <c r="N90" s="19"/>
    </row>
    <row r="91" spans="1:14" x14ac:dyDescent="0.25">
      <c r="A91" s="18" t="s">
        <v>83</v>
      </c>
      <c r="B91" s="18"/>
      <c r="C91" s="9"/>
      <c r="D91" s="9">
        <v>0</v>
      </c>
      <c r="E91" s="9"/>
      <c r="F91" s="9"/>
      <c r="G91" s="18"/>
      <c r="H91" s="18"/>
      <c r="I91" s="9"/>
      <c r="J91" s="9"/>
      <c r="K91" s="11">
        <f t="shared" si="2"/>
        <v>0</v>
      </c>
      <c r="N91" s="19"/>
    </row>
    <row r="92" spans="1:14" x14ac:dyDescent="0.25">
      <c r="A92" s="18" t="s">
        <v>84</v>
      </c>
      <c r="B92" s="18"/>
      <c r="C92" s="9"/>
      <c r="D92" s="9">
        <v>6585.8320000000003</v>
      </c>
      <c r="E92" s="9"/>
      <c r="F92" s="9"/>
      <c r="G92" s="9"/>
      <c r="H92" s="9"/>
      <c r="I92" s="9"/>
      <c r="J92" s="9"/>
      <c r="K92" s="11">
        <f t="shared" si="2"/>
        <v>6585.8320000000003</v>
      </c>
    </row>
    <row r="93" spans="1:14" x14ac:dyDescent="0.25">
      <c r="A93" s="20" t="s">
        <v>85</v>
      </c>
      <c r="B93" s="20"/>
      <c r="C93" s="15">
        <f>SUM(C64:C92)</f>
        <v>2188109.02</v>
      </c>
      <c r="D93" s="15">
        <f>SUM(D64:D92)</f>
        <v>671649.24199999997</v>
      </c>
      <c r="E93" s="15">
        <f>SUM(E64:E92)</f>
        <v>305689.40000000002</v>
      </c>
      <c r="F93" s="15">
        <f>SUM(F64:F92)</f>
        <v>305689.40000000002</v>
      </c>
      <c r="G93" s="20"/>
      <c r="H93" s="20"/>
      <c r="I93" s="15">
        <f>SUM(I64:I92)</f>
        <v>951855.53</v>
      </c>
      <c r="J93" s="15">
        <f>SUM(J64:J92)</f>
        <v>953532.82000000007</v>
      </c>
      <c r="K93" s="11">
        <f>SUM(K64:K92)</f>
        <v>669971.95200000005</v>
      </c>
    </row>
    <row r="94" spans="1:14" x14ac:dyDescent="0.25">
      <c r="A94" s="20" t="s">
        <v>86</v>
      </c>
      <c r="B94" s="18"/>
      <c r="C94" s="24"/>
      <c r="D94" s="25">
        <f>D45+D61+D93</f>
        <v>5442641.0420000004</v>
      </c>
      <c r="E94" s="9">
        <f>E45+E61+E93</f>
        <v>12186790.08</v>
      </c>
      <c r="F94" s="9">
        <f>F93+F45</f>
        <v>12186790.08</v>
      </c>
      <c r="G94" s="24"/>
      <c r="H94" s="24"/>
      <c r="I94" s="24">
        <f>I93+I61+I45</f>
        <v>7065935</v>
      </c>
      <c r="J94" s="24">
        <f>J45+J61+J93</f>
        <v>7114274.75</v>
      </c>
      <c r="K94" s="25">
        <f>K93+K61+K45</f>
        <v>5394301.2920000004</v>
      </c>
    </row>
    <row r="95" spans="1:14" x14ac:dyDescent="0.25">
      <c r="J95" s="12"/>
    </row>
    <row r="96" spans="1:14" x14ac:dyDescent="0.25">
      <c r="E96" s="12"/>
      <c r="H96" s="12"/>
      <c r="J96" s="26"/>
      <c r="K96" s="27"/>
    </row>
    <row r="97" spans="6:10" x14ac:dyDescent="0.25">
      <c r="H97" s="12"/>
    </row>
    <row r="98" spans="6:10" x14ac:dyDescent="0.25">
      <c r="F98" s="28"/>
      <c r="H98" s="19"/>
    </row>
    <row r="99" spans="6:10" x14ac:dyDescent="0.25">
      <c r="F99" s="28"/>
      <c r="H99" s="19"/>
      <c r="I99" s="12"/>
      <c r="J99" s="19"/>
    </row>
    <row r="100" spans="6:10" x14ac:dyDescent="0.25">
      <c r="F100" s="19"/>
      <c r="H100" s="19"/>
    </row>
    <row r="101" spans="6:10" x14ac:dyDescent="0.25">
      <c r="I101" s="12"/>
      <c r="J101" s="19"/>
    </row>
  </sheetData>
  <pageMargins left="0.7" right="0.7" top="0.75" bottom="0.75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59DD-0F20-4205-9886-8D7B8C7AEC1F}">
  <dimension ref="A1:O101"/>
  <sheetViews>
    <sheetView topLeftCell="A13" workbookViewId="0">
      <selection activeCell="A64" sqref="A1:XFD1048576"/>
    </sheetView>
  </sheetViews>
  <sheetFormatPr defaultRowHeight="15" x14ac:dyDescent="0.25"/>
  <cols>
    <col min="1" max="1" width="12.42578125" customWidth="1"/>
    <col min="2" max="2" width="13.7109375" customWidth="1"/>
    <col min="3" max="3" width="12.7109375" customWidth="1"/>
    <col min="4" max="4" width="12.5703125" customWidth="1"/>
    <col min="5" max="5" width="12.7109375" customWidth="1"/>
    <col min="6" max="6" width="14" customWidth="1"/>
    <col min="8" max="8" width="12.5703125" customWidth="1"/>
    <col min="9" max="9" width="17.5703125" customWidth="1"/>
    <col min="10" max="10" width="16.140625" customWidth="1"/>
    <col min="11" max="11" width="13.7109375" customWidth="1"/>
    <col min="12" max="12" width="12.85546875" bestFit="1" customWidth="1"/>
    <col min="13" max="13" width="11.7109375" bestFit="1" customWidth="1"/>
    <col min="14" max="14" width="12.7109375" bestFit="1" customWidth="1"/>
  </cols>
  <sheetData>
    <row r="1" spans="1:11" x14ac:dyDescent="0.25">
      <c r="A1" s="1"/>
      <c r="B1" s="2"/>
      <c r="C1" s="2" t="s">
        <v>90</v>
      </c>
      <c r="D1" s="2"/>
      <c r="E1" s="2"/>
      <c r="F1" s="2"/>
      <c r="G1" s="2"/>
      <c r="H1" s="2"/>
      <c r="I1" s="2"/>
      <c r="J1" s="2"/>
      <c r="K1" s="3"/>
    </row>
    <row r="2" spans="1:11" x14ac:dyDescent="0.25">
      <c r="A2" s="1"/>
      <c r="B2" s="4" t="s">
        <v>0</v>
      </c>
      <c r="C2" s="4"/>
      <c r="D2" s="5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4</v>
      </c>
      <c r="J2" s="6" t="s">
        <v>5</v>
      </c>
      <c r="K2" s="7" t="s">
        <v>6</v>
      </c>
    </row>
    <row r="3" spans="1:11" x14ac:dyDescent="0.25">
      <c r="A3" s="1" t="s">
        <v>7</v>
      </c>
      <c r="B3" s="8"/>
      <c r="C3" s="8"/>
      <c r="D3" s="9">
        <v>8895</v>
      </c>
      <c r="E3" s="9"/>
      <c r="F3" s="9"/>
      <c r="G3" s="10"/>
      <c r="H3" s="11"/>
      <c r="I3" s="11"/>
      <c r="J3" s="11">
        <v>8895</v>
      </c>
      <c r="K3" s="11">
        <f t="shared" ref="K3:K71" si="0">D3+E3-F3+G3-H3+I3-J3</f>
        <v>0</v>
      </c>
    </row>
    <row r="4" spans="1:11" x14ac:dyDescent="0.25">
      <c r="A4" s="1" t="s">
        <v>8</v>
      </c>
      <c r="B4" s="8"/>
      <c r="C4" s="8"/>
      <c r="D4" s="9">
        <v>0</v>
      </c>
      <c r="E4" s="9"/>
      <c r="F4" s="9"/>
      <c r="G4" s="10"/>
      <c r="H4" s="11"/>
      <c r="I4" s="11"/>
      <c r="J4" s="11"/>
      <c r="K4" s="11">
        <f t="shared" si="0"/>
        <v>0</v>
      </c>
    </row>
    <row r="5" spans="1:11" x14ac:dyDescent="0.25">
      <c r="A5" s="1" t="s">
        <v>9</v>
      </c>
      <c r="B5" s="8"/>
      <c r="C5" s="8"/>
      <c r="D5" s="9">
        <v>0</v>
      </c>
      <c r="E5" s="9"/>
      <c r="F5" s="9"/>
      <c r="G5" s="10"/>
      <c r="H5" s="11"/>
      <c r="I5" s="11"/>
      <c r="J5" s="11"/>
      <c r="K5" s="11">
        <f t="shared" si="0"/>
        <v>0</v>
      </c>
    </row>
    <row r="6" spans="1:11" x14ac:dyDescent="0.25">
      <c r="A6" s="1" t="s">
        <v>10</v>
      </c>
      <c r="B6" s="8"/>
      <c r="C6" s="8"/>
      <c r="D6" s="9">
        <v>0</v>
      </c>
      <c r="E6" s="9"/>
      <c r="F6" s="9"/>
      <c r="G6" s="10"/>
      <c r="H6" s="11"/>
      <c r="I6" s="11"/>
      <c r="J6" s="11"/>
      <c r="K6" s="11">
        <f t="shared" si="0"/>
        <v>0</v>
      </c>
    </row>
    <row r="7" spans="1:11" x14ac:dyDescent="0.25">
      <c r="A7" s="1" t="s">
        <v>11</v>
      </c>
      <c r="B7" s="8"/>
      <c r="C7" s="8"/>
      <c r="D7" s="9">
        <v>0</v>
      </c>
      <c r="E7" s="9"/>
      <c r="F7" s="9"/>
      <c r="G7" s="10"/>
      <c r="H7" s="11"/>
      <c r="I7" s="11"/>
      <c r="J7" s="11"/>
      <c r="K7" s="11">
        <f t="shared" si="0"/>
        <v>0</v>
      </c>
    </row>
    <row r="8" spans="1:11" x14ac:dyDescent="0.25">
      <c r="A8" s="1" t="s">
        <v>12</v>
      </c>
      <c r="B8" s="8"/>
      <c r="C8" s="8"/>
      <c r="D8" s="9">
        <v>0</v>
      </c>
      <c r="E8" s="9"/>
      <c r="F8" s="9"/>
      <c r="G8" s="10"/>
      <c r="H8" s="11"/>
      <c r="I8" s="11"/>
      <c r="J8" s="11"/>
      <c r="K8" s="11">
        <f t="shared" si="0"/>
        <v>0</v>
      </c>
    </row>
    <row r="9" spans="1:11" x14ac:dyDescent="0.25">
      <c r="A9" s="1" t="s">
        <v>13</v>
      </c>
      <c r="B9" s="8"/>
      <c r="C9" s="8"/>
      <c r="D9" s="9">
        <v>0</v>
      </c>
      <c r="E9" s="9"/>
      <c r="F9" s="9"/>
      <c r="G9" s="10"/>
      <c r="H9" s="11"/>
      <c r="I9" s="11"/>
      <c r="J9" s="11"/>
      <c r="K9" s="11">
        <f t="shared" si="0"/>
        <v>0</v>
      </c>
    </row>
    <row r="10" spans="1:11" x14ac:dyDescent="0.25">
      <c r="A10" s="1" t="s">
        <v>14</v>
      </c>
      <c r="B10" s="8"/>
      <c r="C10" s="8"/>
      <c r="D10" s="9">
        <v>0</v>
      </c>
      <c r="E10" s="9"/>
      <c r="F10" s="9"/>
      <c r="G10" s="10"/>
      <c r="H10" s="11"/>
      <c r="I10" s="11"/>
      <c r="J10" s="11"/>
      <c r="K10" s="11">
        <f t="shared" si="0"/>
        <v>0</v>
      </c>
    </row>
    <row r="11" spans="1:11" x14ac:dyDescent="0.25">
      <c r="A11" s="1" t="s">
        <v>15</v>
      </c>
      <c r="B11" s="8"/>
      <c r="C11" s="8"/>
      <c r="D11" s="9">
        <v>0</v>
      </c>
      <c r="E11" s="9"/>
      <c r="F11" s="9"/>
      <c r="G11" s="10"/>
      <c r="H11" s="11"/>
      <c r="I11" s="11"/>
      <c r="J11" s="11"/>
      <c r="K11" s="11">
        <f t="shared" si="0"/>
        <v>0</v>
      </c>
    </row>
    <row r="12" spans="1:11" x14ac:dyDescent="0.25">
      <c r="A12" s="1" t="s">
        <v>16</v>
      </c>
      <c r="B12" s="8"/>
      <c r="C12" s="8"/>
      <c r="D12" s="9">
        <v>0</v>
      </c>
      <c r="E12" s="9"/>
      <c r="F12" s="9"/>
      <c r="G12" s="10"/>
      <c r="H12" s="11"/>
      <c r="I12" s="11"/>
      <c r="J12" s="11"/>
      <c r="K12" s="11">
        <f t="shared" si="0"/>
        <v>0</v>
      </c>
    </row>
    <row r="13" spans="1:11" x14ac:dyDescent="0.25">
      <c r="A13" s="1" t="s">
        <v>17</v>
      </c>
      <c r="B13" s="1">
        <v>2106356.6800000002</v>
      </c>
      <c r="C13" s="8"/>
      <c r="D13" s="9">
        <v>1162950.04</v>
      </c>
      <c r="E13" s="9"/>
      <c r="F13" s="9"/>
      <c r="G13" s="10"/>
      <c r="H13" s="11"/>
      <c r="I13" s="11"/>
      <c r="J13" s="11"/>
      <c r="K13" s="11">
        <f t="shared" si="0"/>
        <v>1162950.04</v>
      </c>
    </row>
    <row r="14" spans="1:11" x14ac:dyDescent="0.25">
      <c r="A14" s="1" t="s">
        <v>18</v>
      </c>
      <c r="B14" s="1"/>
      <c r="C14" s="8"/>
      <c r="D14" s="9">
        <v>0</v>
      </c>
      <c r="E14" s="9"/>
      <c r="F14" s="9"/>
      <c r="G14" s="10"/>
      <c r="H14" s="11"/>
      <c r="I14" s="11"/>
      <c r="J14" s="11"/>
      <c r="K14" s="11">
        <f t="shared" si="0"/>
        <v>0</v>
      </c>
    </row>
    <row r="15" spans="1:11" x14ac:dyDescent="0.25">
      <c r="A15" s="1" t="s">
        <v>19</v>
      </c>
      <c r="B15" s="1"/>
      <c r="C15" s="8"/>
      <c r="D15" s="9">
        <v>0</v>
      </c>
      <c r="E15" s="9"/>
      <c r="F15" s="9"/>
      <c r="G15" s="10"/>
      <c r="H15" s="11"/>
      <c r="I15" s="11"/>
      <c r="J15" s="11"/>
      <c r="K15" s="11">
        <f t="shared" si="0"/>
        <v>0</v>
      </c>
    </row>
    <row r="16" spans="1:11" x14ac:dyDescent="0.25">
      <c r="A16" s="1" t="s">
        <v>20</v>
      </c>
      <c r="B16" s="1"/>
      <c r="C16" s="8"/>
      <c r="D16" s="9">
        <v>0</v>
      </c>
      <c r="E16" s="9"/>
      <c r="F16" s="9"/>
      <c r="G16" s="10"/>
      <c r="H16" s="11"/>
      <c r="I16" s="11"/>
      <c r="J16" s="11"/>
      <c r="K16" s="11">
        <f t="shared" si="0"/>
        <v>0</v>
      </c>
    </row>
    <row r="17" spans="1:14" x14ac:dyDescent="0.25">
      <c r="A17" s="1" t="s">
        <v>21</v>
      </c>
      <c r="B17" s="1"/>
      <c r="C17" s="8"/>
      <c r="D17" s="9">
        <v>0</v>
      </c>
      <c r="E17" s="9"/>
      <c r="F17" s="9"/>
      <c r="G17" s="10"/>
      <c r="H17" s="11"/>
      <c r="I17" s="11"/>
      <c r="J17" s="11"/>
      <c r="K17" s="11">
        <f t="shared" si="0"/>
        <v>0</v>
      </c>
    </row>
    <row r="18" spans="1:14" x14ac:dyDescent="0.25">
      <c r="A18" s="1" t="s">
        <v>22</v>
      </c>
      <c r="B18" s="1"/>
      <c r="C18" s="8"/>
      <c r="D18" s="9">
        <v>1247844.32</v>
      </c>
      <c r="E18" s="9"/>
      <c r="F18" s="9"/>
      <c r="G18" s="10"/>
      <c r="H18" s="11"/>
      <c r="I18" s="11"/>
      <c r="J18" s="11"/>
      <c r="K18" s="11">
        <f t="shared" si="0"/>
        <v>1247844.32</v>
      </c>
    </row>
    <row r="19" spans="1:14" x14ac:dyDescent="0.25">
      <c r="A19" s="1" t="s">
        <v>23</v>
      </c>
      <c r="B19" s="1"/>
      <c r="C19" s="8"/>
      <c r="D19" s="9">
        <v>0</v>
      </c>
      <c r="E19" s="9"/>
      <c r="F19" s="9"/>
      <c r="G19" s="10"/>
      <c r="H19" s="11"/>
      <c r="I19" s="11"/>
      <c r="J19" s="11"/>
      <c r="K19" s="11">
        <f t="shared" si="0"/>
        <v>0</v>
      </c>
    </row>
    <row r="20" spans="1:14" x14ac:dyDescent="0.25">
      <c r="A20" s="1" t="s">
        <v>24</v>
      </c>
      <c r="B20" s="8"/>
      <c r="C20" s="8"/>
      <c r="D20" s="9">
        <v>0</v>
      </c>
      <c r="E20" s="9"/>
      <c r="F20" s="9"/>
      <c r="G20" s="10"/>
      <c r="H20" s="11"/>
      <c r="I20" s="11"/>
      <c r="J20" s="11"/>
      <c r="K20" s="11">
        <f t="shared" si="0"/>
        <v>0</v>
      </c>
    </row>
    <row r="21" spans="1:14" x14ac:dyDescent="0.25">
      <c r="A21" s="1" t="s">
        <v>25</v>
      </c>
      <c r="B21" s="8"/>
      <c r="C21" s="8"/>
      <c r="D21" s="9">
        <v>0</v>
      </c>
      <c r="E21" s="9"/>
      <c r="F21" s="9"/>
      <c r="G21" s="10"/>
      <c r="H21" s="11"/>
      <c r="I21" s="11"/>
      <c r="J21" s="11"/>
      <c r="K21" s="11">
        <f t="shared" si="0"/>
        <v>0</v>
      </c>
    </row>
    <row r="22" spans="1:14" x14ac:dyDescent="0.25">
      <c r="A22" s="1" t="s">
        <v>26</v>
      </c>
      <c r="B22" s="8"/>
      <c r="C22" s="8"/>
      <c r="D22" s="9">
        <v>0</v>
      </c>
      <c r="E22" s="9"/>
      <c r="F22" s="9"/>
      <c r="G22" s="10"/>
      <c r="H22" s="11"/>
      <c r="I22" s="11"/>
      <c r="J22" s="11"/>
      <c r="K22" s="11">
        <f t="shared" si="0"/>
        <v>0</v>
      </c>
    </row>
    <row r="23" spans="1:14" x14ac:dyDescent="0.25">
      <c r="A23" s="1" t="s">
        <v>27</v>
      </c>
      <c r="B23" s="8"/>
      <c r="C23" s="8"/>
      <c r="D23" s="9">
        <v>0</v>
      </c>
      <c r="E23" s="9"/>
      <c r="F23" s="9"/>
      <c r="G23" s="10"/>
      <c r="H23" s="11"/>
      <c r="I23" s="11"/>
      <c r="J23" s="11"/>
      <c r="K23" s="11">
        <f t="shared" si="0"/>
        <v>0</v>
      </c>
    </row>
    <row r="24" spans="1:14" x14ac:dyDescent="0.25">
      <c r="A24" s="1" t="s">
        <v>28</v>
      </c>
      <c r="B24" s="8"/>
      <c r="C24" s="8"/>
      <c r="D24" s="9">
        <v>253627</v>
      </c>
      <c r="E24" s="9"/>
      <c r="F24" s="9"/>
      <c r="G24" s="10"/>
      <c r="H24" s="11"/>
      <c r="I24" s="11"/>
      <c r="J24" s="11"/>
      <c r="K24" s="11">
        <f t="shared" si="0"/>
        <v>253627</v>
      </c>
      <c r="L24" t="s">
        <v>29</v>
      </c>
      <c r="M24" s="12"/>
      <c r="N24">
        <v>63100</v>
      </c>
    </row>
    <row r="25" spans="1:14" ht="14.25" customHeight="1" x14ac:dyDescent="0.25">
      <c r="A25" s="1" t="s">
        <v>30</v>
      </c>
      <c r="B25" s="8"/>
      <c r="C25" s="8"/>
      <c r="D25" s="9">
        <v>0</v>
      </c>
      <c r="E25" s="9"/>
      <c r="F25" s="9"/>
      <c r="G25" s="10"/>
      <c r="H25" s="11"/>
      <c r="I25" s="11"/>
      <c r="J25" s="11"/>
      <c r="K25" s="11">
        <f>D25+E25-F25+G25-H25+I25-J25</f>
        <v>0</v>
      </c>
      <c r="L25" s="12"/>
      <c r="M25" s="12"/>
    </row>
    <row r="26" spans="1:14" x14ac:dyDescent="0.25">
      <c r="A26" s="1" t="s">
        <v>31</v>
      </c>
      <c r="B26" s="1">
        <v>371854.12</v>
      </c>
      <c r="C26" s="8"/>
      <c r="D26" s="9">
        <v>0</v>
      </c>
      <c r="E26" s="9"/>
      <c r="F26" s="9"/>
      <c r="G26" s="10"/>
      <c r="H26" s="11"/>
      <c r="I26" s="11"/>
      <c r="J26" s="11"/>
      <c r="K26" s="11">
        <f t="shared" si="0"/>
        <v>0</v>
      </c>
      <c r="M26" s="12"/>
    </row>
    <row r="27" spans="1:14" x14ac:dyDescent="0.25">
      <c r="A27" s="13" t="s">
        <v>32</v>
      </c>
      <c r="B27" s="1"/>
      <c r="C27" s="8"/>
      <c r="D27" s="9">
        <v>0</v>
      </c>
      <c r="E27" s="9"/>
      <c r="F27" s="9"/>
      <c r="G27" s="10"/>
      <c r="H27" s="11"/>
      <c r="I27" s="11"/>
      <c r="J27" s="11"/>
      <c r="K27" s="11">
        <f t="shared" si="0"/>
        <v>0</v>
      </c>
    </row>
    <row r="28" spans="1:14" x14ac:dyDescent="0.25">
      <c r="A28" s="1" t="s">
        <v>33</v>
      </c>
      <c r="B28" s="1"/>
      <c r="C28" s="8"/>
      <c r="D28" s="9">
        <v>0</v>
      </c>
      <c r="E28" s="9"/>
      <c r="F28" s="9"/>
      <c r="G28" s="10"/>
      <c r="H28" s="11"/>
      <c r="I28" s="11"/>
      <c r="J28" s="11"/>
      <c r="K28" s="11">
        <f t="shared" si="0"/>
        <v>0</v>
      </c>
    </row>
    <row r="29" spans="1:14" x14ac:dyDescent="0.25">
      <c r="A29" s="1" t="s">
        <v>34</v>
      </c>
      <c r="B29" s="8"/>
      <c r="C29" s="8"/>
      <c r="D29" s="9">
        <v>0</v>
      </c>
      <c r="E29" s="9"/>
      <c r="F29" s="9"/>
      <c r="G29" s="10"/>
      <c r="H29" s="11"/>
      <c r="I29" s="11"/>
      <c r="J29" s="11"/>
      <c r="K29" s="11">
        <f t="shared" si="0"/>
        <v>0</v>
      </c>
    </row>
    <row r="30" spans="1:14" x14ac:dyDescent="0.25">
      <c r="A30" s="1" t="s">
        <v>35</v>
      </c>
      <c r="B30" s="8"/>
      <c r="C30" s="8"/>
      <c r="D30" s="9">
        <v>0</v>
      </c>
      <c r="E30" s="9"/>
      <c r="F30" s="9"/>
      <c r="G30" s="10"/>
      <c r="H30" s="11"/>
      <c r="I30" s="11"/>
      <c r="J30" s="11"/>
      <c r="K30" s="11">
        <f t="shared" si="0"/>
        <v>0</v>
      </c>
    </row>
    <row r="31" spans="1:14" x14ac:dyDescent="0.25">
      <c r="A31" s="1" t="s">
        <v>36</v>
      </c>
      <c r="B31" s="8"/>
      <c r="C31" s="8"/>
      <c r="D31" s="9">
        <v>0</v>
      </c>
      <c r="E31" s="9"/>
      <c r="F31" s="9"/>
      <c r="G31" s="10"/>
      <c r="H31" s="11"/>
      <c r="I31" s="11"/>
      <c r="J31" s="11"/>
      <c r="K31" s="11">
        <f t="shared" si="0"/>
        <v>0</v>
      </c>
    </row>
    <row r="32" spans="1:14" x14ac:dyDescent="0.25">
      <c r="A32" s="1" t="s">
        <v>37</v>
      </c>
      <c r="B32" s="8"/>
      <c r="C32" s="8"/>
      <c r="D32" s="9">
        <v>0</v>
      </c>
      <c r="E32" s="9"/>
      <c r="F32" s="9"/>
      <c r="G32" s="10"/>
      <c r="H32" s="11"/>
      <c r="I32" s="11"/>
      <c r="J32" s="11"/>
      <c r="K32" s="11">
        <f t="shared" si="0"/>
        <v>0</v>
      </c>
    </row>
    <row r="33" spans="1:14" x14ac:dyDescent="0.25">
      <c r="A33" s="1" t="s">
        <v>38</v>
      </c>
      <c r="B33" s="8"/>
      <c r="C33" s="8"/>
      <c r="D33" s="9">
        <v>0</v>
      </c>
      <c r="E33" s="9"/>
      <c r="F33" s="9"/>
      <c r="G33" s="10"/>
      <c r="H33" s="11"/>
      <c r="I33" s="11"/>
      <c r="J33" s="11"/>
      <c r="K33" s="11">
        <f t="shared" si="0"/>
        <v>0</v>
      </c>
    </row>
    <row r="34" spans="1:14" x14ac:dyDescent="0.25">
      <c r="A34" s="1" t="s">
        <v>39</v>
      </c>
      <c r="B34" s="8"/>
      <c r="C34" s="8"/>
      <c r="D34" s="9"/>
      <c r="E34" s="9"/>
      <c r="F34" s="9"/>
      <c r="G34" s="10"/>
      <c r="H34" s="11"/>
      <c r="I34" s="11"/>
      <c r="J34" s="11"/>
      <c r="K34" s="11">
        <f t="shared" si="0"/>
        <v>0</v>
      </c>
    </row>
    <row r="35" spans="1:14" x14ac:dyDescent="0.25">
      <c r="A35" s="14" t="s">
        <v>40</v>
      </c>
      <c r="B35" s="8"/>
      <c r="C35" s="8"/>
      <c r="D35" s="9"/>
      <c r="E35" s="9"/>
      <c r="F35" s="9"/>
      <c r="G35" s="10"/>
      <c r="H35" s="11"/>
      <c r="I35" s="11"/>
      <c r="J35" s="11"/>
      <c r="K35" s="11"/>
    </row>
    <row r="36" spans="1:14" x14ac:dyDescent="0.25">
      <c r="A36" s="1" t="s">
        <v>41</v>
      </c>
      <c r="B36" s="8"/>
      <c r="C36" s="8"/>
      <c r="D36" s="9">
        <f>B36+C36</f>
        <v>0</v>
      </c>
      <c r="E36" s="9"/>
      <c r="F36" s="9"/>
      <c r="G36" s="10"/>
      <c r="H36" s="11"/>
      <c r="I36" s="11"/>
      <c r="J36" s="11"/>
      <c r="K36" s="11">
        <f t="shared" si="0"/>
        <v>0</v>
      </c>
    </row>
    <row r="37" spans="1:14" x14ac:dyDescent="0.25">
      <c r="A37" s="1" t="s">
        <v>42</v>
      </c>
      <c r="B37" s="8"/>
      <c r="C37" s="8"/>
      <c r="D37" s="9">
        <v>0</v>
      </c>
      <c r="E37" s="9"/>
      <c r="F37" s="9"/>
      <c r="G37" s="10"/>
      <c r="H37" s="11"/>
      <c r="I37" s="11"/>
      <c r="J37" s="11"/>
      <c r="K37" s="11">
        <f t="shared" si="0"/>
        <v>0</v>
      </c>
    </row>
    <row r="38" spans="1:14" x14ac:dyDescent="0.25">
      <c r="A38" s="1" t="s">
        <v>43</v>
      </c>
      <c r="B38" s="8"/>
      <c r="C38" s="1">
        <v>52053.62</v>
      </c>
      <c r="D38" s="9">
        <v>1428406.83</v>
      </c>
      <c r="E38" s="9"/>
      <c r="F38" s="9"/>
      <c r="G38" s="10"/>
      <c r="H38" s="11"/>
      <c r="I38" s="11">
        <v>17740</v>
      </c>
      <c r="J38" s="11">
        <v>3835.66</v>
      </c>
      <c r="K38" s="11">
        <f t="shared" si="0"/>
        <v>1442311.1700000002</v>
      </c>
      <c r="N38" s="12"/>
    </row>
    <row r="39" spans="1:14" x14ac:dyDescent="0.25">
      <c r="A39" s="1" t="s">
        <v>44</v>
      </c>
      <c r="B39" s="8"/>
      <c r="C39" s="1"/>
      <c r="D39" s="9">
        <v>0</v>
      </c>
      <c r="E39" s="9"/>
      <c r="F39" s="9"/>
      <c r="G39" s="10"/>
      <c r="H39" s="11"/>
      <c r="I39" s="11"/>
      <c r="J39" s="11"/>
      <c r="K39" s="11">
        <f t="shared" si="0"/>
        <v>0</v>
      </c>
    </row>
    <row r="40" spans="1:14" x14ac:dyDescent="0.25">
      <c r="A40" s="1" t="s">
        <v>45</v>
      </c>
      <c r="B40" s="8"/>
      <c r="C40" s="1">
        <v>275603.5</v>
      </c>
      <c r="D40" s="9">
        <v>1040.78</v>
      </c>
      <c r="E40" s="9"/>
      <c r="F40" s="9"/>
      <c r="G40" s="11"/>
      <c r="H40" s="11"/>
      <c r="I40" s="11"/>
      <c r="J40" s="11"/>
      <c r="K40" s="11">
        <f t="shared" si="0"/>
        <v>1040.78</v>
      </c>
    </row>
    <row r="41" spans="1:14" x14ac:dyDescent="0.25">
      <c r="A41" s="1" t="s">
        <v>46</v>
      </c>
      <c r="B41" s="8"/>
      <c r="C41" s="1"/>
      <c r="D41" s="9">
        <v>9822.1</v>
      </c>
      <c r="E41" s="9"/>
      <c r="F41" s="9"/>
      <c r="G41" s="11"/>
      <c r="H41" s="11"/>
      <c r="I41" s="11"/>
      <c r="J41" s="11"/>
      <c r="K41" s="11">
        <f t="shared" si="0"/>
        <v>9822.1</v>
      </c>
    </row>
    <row r="42" spans="1:14" x14ac:dyDescent="0.25">
      <c r="A42" s="1" t="s">
        <v>47</v>
      </c>
      <c r="B42" s="8"/>
      <c r="C42" s="1"/>
      <c r="D42" s="9">
        <v>0</v>
      </c>
      <c r="E42" s="9"/>
      <c r="F42" s="9"/>
      <c r="G42" s="11"/>
      <c r="H42" s="11"/>
      <c r="I42" s="11"/>
      <c r="J42" s="11"/>
      <c r="K42" s="11">
        <f t="shared" si="0"/>
        <v>0</v>
      </c>
    </row>
    <row r="43" spans="1:14" x14ac:dyDescent="0.25">
      <c r="A43" s="1" t="s">
        <v>48</v>
      </c>
      <c r="B43" s="8"/>
      <c r="C43" s="8"/>
      <c r="D43" s="9">
        <v>0</v>
      </c>
      <c r="E43" s="9"/>
      <c r="F43" s="9"/>
      <c r="G43" s="11"/>
      <c r="H43" s="11"/>
      <c r="I43" s="11"/>
      <c r="J43" s="11"/>
      <c r="K43" s="11">
        <f t="shared" si="0"/>
        <v>0</v>
      </c>
    </row>
    <row r="44" spans="1:14" x14ac:dyDescent="0.25">
      <c r="A44" s="1" t="s">
        <v>49</v>
      </c>
      <c r="B44" s="8"/>
      <c r="C44" s="8"/>
      <c r="D44" s="9">
        <v>0</v>
      </c>
      <c r="E44" s="9"/>
      <c r="F44" s="9"/>
      <c r="G44" s="10"/>
      <c r="H44" s="11"/>
      <c r="I44" s="11"/>
      <c r="J44" s="11"/>
      <c r="K44" s="11">
        <f t="shared" si="0"/>
        <v>0</v>
      </c>
    </row>
    <row r="45" spans="1:14" x14ac:dyDescent="0.25">
      <c r="A45" s="8" t="s">
        <v>50</v>
      </c>
      <c r="B45" s="8">
        <f>SUM(B3:B44)</f>
        <v>2478210.8000000003</v>
      </c>
      <c r="C45" s="8">
        <f>SUM(C38:C44)</f>
        <v>327657.12</v>
      </c>
      <c r="D45" s="15">
        <f>SUM(D3:D44)</f>
        <v>4112586.0700000003</v>
      </c>
      <c r="E45" s="15">
        <f>SUM(E3:E44)</f>
        <v>0</v>
      </c>
      <c r="F45" s="15">
        <f>SUM(F3:F44)</f>
        <v>0</v>
      </c>
      <c r="G45" s="16">
        <f>SUM(G33:G44)</f>
        <v>0</v>
      </c>
      <c r="H45" s="17"/>
      <c r="I45" s="17">
        <f>SUM(I3:I44)</f>
        <v>17740</v>
      </c>
      <c r="J45" s="17">
        <f>SUM(J3:J44)</f>
        <v>12730.66</v>
      </c>
      <c r="K45" s="11">
        <f>SUM(K3:K44)</f>
        <v>4117595.41</v>
      </c>
    </row>
    <row r="46" spans="1:14" x14ac:dyDescent="0.25">
      <c r="A46" s="8"/>
      <c r="B46" s="8"/>
      <c r="C46" s="8"/>
      <c r="D46" s="15"/>
      <c r="E46" s="15"/>
      <c r="F46" s="15"/>
      <c r="G46" s="16"/>
      <c r="H46" s="17"/>
      <c r="I46" s="17"/>
      <c r="J46" s="17"/>
      <c r="K46" s="11">
        <f t="shared" si="0"/>
        <v>0</v>
      </c>
    </row>
    <row r="47" spans="1:14" x14ac:dyDescent="0.25">
      <c r="A47" s="8"/>
      <c r="B47" s="8"/>
      <c r="C47" s="8"/>
      <c r="D47" s="15"/>
      <c r="E47" s="15"/>
      <c r="F47" s="15"/>
      <c r="G47" s="16"/>
      <c r="H47" s="17"/>
      <c r="I47" s="17"/>
      <c r="J47" s="17"/>
      <c r="K47" s="11">
        <f t="shared" si="0"/>
        <v>0</v>
      </c>
    </row>
    <row r="48" spans="1:14" x14ac:dyDescent="0.25">
      <c r="A48" s="18" t="s">
        <v>51</v>
      </c>
      <c r="B48" s="18"/>
      <c r="C48" s="9">
        <v>50714.07</v>
      </c>
      <c r="D48" s="9">
        <v>135092.20000000001</v>
      </c>
      <c r="E48" s="18"/>
      <c r="F48" s="18"/>
      <c r="G48" s="18"/>
      <c r="H48" s="18"/>
      <c r="I48" s="9">
        <v>100</v>
      </c>
      <c r="J48" s="9">
        <v>117.96</v>
      </c>
      <c r="K48" s="11">
        <f t="shared" si="0"/>
        <v>135074.24000000002</v>
      </c>
    </row>
    <row r="49" spans="1:13" x14ac:dyDescent="0.25">
      <c r="A49" s="18" t="s">
        <v>52</v>
      </c>
      <c r="B49" s="18"/>
      <c r="C49" s="9">
        <v>31457</v>
      </c>
      <c r="D49" s="9">
        <v>0</v>
      </c>
      <c r="E49" s="9"/>
      <c r="F49" s="18"/>
      <c r="G49" s="9"/>
      <c r="H49" s="9"/>
      <c r="I49" s="9"/>
      <c r="J49" s="9"/>
      <c r="K49" s="11">
        <f>D49+I49-J49</f>
        <v>0</v>
      </c>
    </row>
    <row r="50" spans="1:13" x14ac:dyDescent="0.25">
      <c r="A50" s="18" t="s">
        <v>53</v>
      </c>
      <c r="B50" s="18"/>
      <c r="C50" s="9"/>
      <c r="D50" s="9">
        <v>0</v>
      </c>
      <c r="E50" s="9"/>
      <c r="F50" s="9"/>
      <c r="G50" s="18"/>
      <c r="H50" s="9"/>
      <c r="I50" s="9"/>
      <c r="J50" s="9"/>
      <c r="K50" s="11">
        <f t="shared" ref="K50:K61" si="1">D50+I50-J50</f>
        <v>0</v>
      </c>
    </row>
    <row r="51" spans="1:13" x14ac:dyDescent="0.25">
      <c r="A51" s="18" t="s">
        <v>54</v>
      </c>
      <c r="B51" s="18"/>
      <c r="C51" s="9"/>
      <c r="D51" s="9">
        <v>0</v>
      </c>
      <c r="E51" s="9"/>
      <c r="F51" s="18"/>
      <c r="G51" s="9"/>
      <c r="H51" s="9"/>
      <c r="I51" s="9"/>
      <c r="J51" s="9"/>
      <c r="K51" s="11">
        <f t="shared" si="1"/>
        <v>0</v>
      </c>
    </row>
    <row r="52" spans="1:13" x14ac:dyDescent="0.25">
      <c r="A52" s="18" t="s">
        <v>14</v>
      </c>
      <c r="B52" s="18"/>
      <c r="C52" s="9"/>
      <c r="D52" s="9">
        <v>0</v>
      </c>
      <c r="E52" s="9"/>
      <c r="F52" s="18"/>
      <c r="G52" s="18"/>
      <c r="H52" s="9"/>
      <c r="I52" s="9"/>
      <c r="J52" s="9"/>
      <c r="K52" s="11">
        <f t="shared" si="1"/>
        <v>0</v>
      </c>
    </row>
    <row r="53" spans="1:13" x14ac:dyDescent="0.25">
      <c r="A53" s="18" t="s">
        <v>55</v>
      </c>
      <c r="B53" s="18"/>
      <c r="C53" s="9"/>
      <c r="D53" s="9">
        <v>0</v>
      </c>
      <c r="E53" s="9"/>
      <c r="F53" s="18"/>
      <c r="G53" s="9"/>
      <c r="H53" s="9"/>
      <c r="I53" s="9"/>
      <c r="J53" s="9"/>
      <c r="K53" s="11">
        <f t="shared" si="1"/>
        <v>0</v>
      </c>
    </row>
    <row r="54" spans="1:13" x14ac:dyDescent="0.25">
      <c r="A54" s="18" t="s">
        <v>56</v>
      </c>
      <c r="B54" s="18"/>
      <c r="C54" s="9"/>
      <c r="D54" s="9">
        <v>0</v>
      </c>
      <c r="E54" s="9"/>
      <c r="F54" s="18"/>
      <c r="G54" s="9"/>
      <c r="H54" s="9"/>
      <c r="I54" s="9"/>
      <c r="J54" s="9"/>
      <c r="K54" s="11">
        <f t="shared" si="1"/>
        <v>0</v>
      </c>
    </row>
    <row r="55" spans="1:13" x14ac:dyDescent="0.25">
      <c r="A55" s="18" t="s">
        <v>57</v>
      </c>
      <c r="B55" s="18"/>
      <c r="C55" s="9"/>
      <c r="D55" s="9">
        <v>0</v>
      </c>
      <c r="E55" s="9"/>
      <c r="F55" s="18"/>
      <c r="G55" s="9"/>
      <c r="H55" s="9"/>
      <c r="I55" s="9"/>
      <c r="J55" s="9"/>
      <c r="K55" s="11">
        <f t="shared" si="1"/>
        <v>0</v>
      </c>
    </row>
    <row r="56" spans="1:13" x14ac:dyDescent="0.25">
      <c r="A56" s="18" t="s">
        <v>58</v>
      </c>
      <c r="B56" s="18"/>
      <c r="C56" s="9"/>
      <c r="D56" s="9">
        <v>0</v>
      </c>
      <c r="E56" s="9"/>
      <c r="F56" s="18"/>
      <c r="G56" s="18"/>
      <c r="H56" s="9"/>
      <c r="I56" s="9"/>
      <c r="J56" s="9"/>
      <c r="K56" s="11">
        <f t="shared" si="1"/>
        <v>0</v>
      </c>
    </row>
    <row r="57" spans="1:13" x14ac:dyDescent="0.25">
      <c r="A57" s="18" t="s">
        <v>59</v>
      </c>
      <c r="B57" s="18"/>
      <c r="C57" s="9"/>
      <c r="D57" s="9">
        <v>0</v>
      </c>
      <c r="E57" s="9"/>
      <c r="F57" s="18"/>
      <c r="G57" s="18"/>
      <c r="H57" s="9"/>
      <c r="I57" s="9"/>
      <c r="J57" s="9"/>
      <c r="K57" s="11">
        <f t="shared" si="1"/>
        <v>0</v>
      </c>
    </row>
    <row r="58" spans="1:13" x14ac:dyDescent="0.25">
      <c r="A58" s="18" t="s">
        <v>60</v>
      </c>
      <c r="B58" s="18"/>
      <c r="C58" s="9">
        <v>303319.14</v>
      </c>
      <c r="D58" s="9">
        <v>60469.11</v>
      </c>
      <c r="E58" s="9"/>
      <c r="F58" s="18"/>
      <c r="G58" s="18"/>
      <c r="H58" s="9"/>
      <c r="I58" s="9"/>
      <c r="J58" s="9"/>
      <c r="K58" s="11">
        <f t="shared" si="1"/>
        <v>60469.11</v>
      </c>
    </row>
    <row r="59" spans="1:13" x14ac:dyDescent="0.25">
      <c r="A59" s="18" t="s">
        <v>49</v>
      </c>
      <c r="B59" s="18"/>
      <c r="C59" s="9"/>
      <c r="D59" s="9">
        <v>416181.96</v>
      </c>
      <c r="E59" s="9"/>
      <c r="F59" s="18"/>
      <c r="G59" s="18"/>
      <c r="H59" s="9"/>
      <c r="I59" s="9"/>
      <c r="J59" s="9"/>
      <c r="K59" s="11">
        <f t="shared" si="1"/>
        <v>416181.96</v>
      </c>
      <c r="M59" s="19"/>
    </row>
    <row r="60" spans="1:13" x14ac:dyDescent="0.25">
      <c r="A60" s="18" t="s">
        <v>61</v>
      </c>
      <c r="B60" s="18"/>
      <c r="C60" s="9">
        <f ca="1">SUM(C48:C60)</f>
        <v>0</v>
      </c>
      <c r="D60" s="9">
        <v>0</v>
      </c>
      <c r="E60" s="9"/>
      <c r="F60" s="18"/>
      <c r="G60" s="18"/>
      <c r="H60" s="9"/>
      <c r="I60" s="9"/>
      <c r="J60" s="9"/>
      <c r="K60" s="11">
        <f t="shared" si="1"/>
        <v>0</v>
      </c>
      <c r="M60" s="19"/>
    </row>
    <row r="61" spans="1:13" x14ac:dyDescent="0.25">
      <c r="A61" s="20" t="s">
        <v>62</v>
      </c>
      <c r="B61" s="20"/>
      <c r="C61" s="15">
        <f>C48+C49+C58</f>
        <v>385490.21</v>
      </c>
      <c r="D61" s="15">
        <f>SUM(D48:D60)</f>
        <v>611743.27</v>
      </c>
      <c r="E61" s="15">
        <f>SUM(E48:E60)</f>
        <v>0</v>
      </c>
      <c r="F61" s="15">
        <f>SUM(F48:F60)</f>
        <v>0</v>
      </c>
      <c r="G61" s="20"/>
      <c r="H61" s="15"/>
      <c r="I61" s="15">
        <f>SUM(I48:I60)</f>
        <v>100</v>
      </c>
      <c r="J61" s="15">
        <f>SUM(J48:J60)</f>
        <v>117.96</v>
      </c>
      <c r="K61" s="11">
        <f t="shared" si="1"/>
        <v>611725.31000000006</v>
      </c>
      <c r="M61" s="19"/>
    </row>
    <row r="62" spans="1:13" x14ac:dyDescent="0.25">
      <c r="A62" s="20"/>
      <c r="B62" s="20"/>
      <c r="C62" s="15"/>
      <c r="D62" s="15"/>
      <c r="E62" s="15"/>
      <c r="F62" s="20"/>
      <c r="G62" s="20"/>
      <c r="H62" s="15"/>
      <c r="I62" s="15"/>
      <c r="J62" s="15"/>
      <c r="K62" s="11">
        <f t="shared" si="0"/>
        <v>0</v>
      </c>
      <c r="M62" s="19"/>
    </row>
    <row r="63" spans="1:13" x14ac:dyDescent="0.25">
      <c r="A63" s="20"/>
      <c r="B63" s="20"/>
      <c r="C63" s="15"/>
      <c r="D63" s="15"/>
      <c r="E63" s="15"/>
      <c r="F63" s="20"/>
      <c r="G63" s="20"/>
      <c r="H63" s="15"/>
      <c r="I63" s="15"/>
      <c r="J63" s="15"/>
      <c r="K63" s="11">
        <f t="shared" si="0"/>
        <v>0</v>
      </c>
      <c r="M63" s="19"/>
    </row>
    <row r="64" spans="1:13" x14ac:dyDescent="0.25">
      <c r="A64" s="18" t="s">
        <v>63</v>
      </c>
      <c r="B64" s="18"/>
      <c r="C64" s="9"/>
      <c r="D64" s="9">
        <v>127268.26</v>
      </c>
      <c r="E64" s="9"/>
      <c r="F64" s="9"/>
      <c r="G64" s="9"/>
      <c r="H64" s="9"/>
      <c r="I64" s="9">
        <v>16050</v>
      </c>
      <c r="J64" s="9">
        <v>885.38</v>
      </c>
      <c r="K64" s="11">
        <f>D64+I64-J64</f>
        <v>142432.88</v>
      </c>
      <c r="M64" s="12"/>
    </row>
    <row r="65" spans="1:15" x14ac:dyDescent="0.25">
      <c r="A65" s="18" t="s">
        <v>64</v>
      </c>
      <c r="B65" s="18"/>
      <c r="C65" s="9"/>
      <c r="D65" s="9"/>
      <c r="E65" s="9"/>
      <c r="F65" s="9"/>
      <c r="G65" s="9"/>
      <c r="H65" s="9"/>
      <c r="I65" s="9"/>
      <c r="J65" s="9"/>
      <c r="K65" s="11">
        <f t="shared" si="0"/>
        <v>0</v>
      </c>
    </row>
    <row r="66" spans="1:15" x14ac:dyDescent="0.25">
      <c r="A66" s="18" t="s">
        <v>65</v>
      </c>
      <c r="B66" s="18"/>
      <c r="C66" s="9">
        <v>1283409.1100000001</v>
      </c>
      <c r="D66" s="9">
        <v>0</v>
      </c>
      <c r="E66" s="9"/>
      <c r="F66" s="9"/>
      <c r="G66" s="18"/>
      <c r="H66" s="9"/>
      <c r="I66" s="9"/>
      <c r="J66" s="9"/>
      <c r="K66" s="11">
        <f t="shared" si="0"/>
        <v>0</v>
      </c>
      <c r="L66" s="12"/>
      <c r="M66" s="12"/>
    </row>
    <row r="67" spans="1:15" x14ac:dyDescent="0.25">
      <c r="A67" s="18" t="s">
        <v>66</v>
      </c>
      <c r="B67" s="18"/>
      <c r="C67" s="9"/>
      <c r="D67" s="9">
        <v>0</v>
      </c>
      <c r="E67" s="9"/>
      <c r="F67" s="9"/>
      <c r="G67" s="18"/>
      <c r="H67" s="9"/>
      <c r="I67" s="9"/>
      <c r="J67" s="9"/>
      <c r="K67" s="11">
        <f t="shared" si="0"/>
        <v>0</v>
      </c>
    </row>
    <row r="68" spans="1:15" x14ac:dyDescent="0.25">
      <c r="A68" s="21" t="s">
        <v>67</v>
      </c>
      <c r="B68" s="18"/>
      <c r="C68" s="9"/>
      <c r="D68" s="9">
        <v>0</v>
      </c>
      <c r="E68" s="9"/>
      <c r="F68" s="9"/>
      <c r="G68" s="9"/>
      <c r="H68" s="9"/>
      <c r="I68" s="9"/>
      <c r="J68" s="9"/>
      <c r="K68" s="11">
        <f t="shared" si="0"/>
        <v>0</v>
      </c>
    </row>
    <row r="69" spans="1:15" x14ac:dyDescent="0.25">
      <c r="A69" s="18" t="s">
        <v>68</v>
      </c>
      <c r="B69" s="18"/>
      <c r="C69" s="9"/>
      <c r="D69" s="9">
        <v>0</v>
      </c>
      <c r="E69" s="9"/>
      <c r="F69" s="9"/>
      <c r="G69" s="9"/>
      <c r="H69" s="9"/>
      <c r="I69" s="9"/>
      <c r="J69" s="9"/>
      <c r="K69" s="11">
        <f t="shared" si="0"/>
        <v>0</v>
      </c>
      <c r="L69" s="12"/>
    </row>
    <row r="70" spans="1:15" x14ac:dyDescent="0.25">
      <c r="A70" s="22" t="s">
        <v>69</v>
      </c>
      <c r="B70" s="18"/>
      <c r="C70" s="9"/>
      <c r="D70" s="9">
        <v>0</v>
      </c>
      <c r="E70" s="9"/>
      <c r="F70" s="9"/>
      <c r="G70" s="9"/>
      <c r="H70" s="9"/>
      <c r="I70" s="9"/>
      <c r="J70" s="9"/>
      <c r="K70" s="11">
        <f t="shared" si="0"/>
        <v>0</v>
      </c>
      <c r="N70" s="12"/>
    </row>
    <row r="71" spans="1:15" x14ac:dyDescent="0.25">
      <c r="A71" s="23" t="s">
        <v>70</v>
      </c>
      <c r="B71" s="18"/>
      <c r="C71" s="9"/>
      <c r="D71" s="9">
        <v>0</v>
      </c>
      <c r="E71" s="9"/>
      <c r="F71" s="9"/>
      <c r="G71" s="9"/>
      <c r="H71" s="9"/>
      <c r="I71" s="9"/>
      <c r="J71" s="9"/>
      <c r="K71" s="11">
        <f t="shared" si="0"/>
        <v>0</v>
      </c>
      <c r="N71" s="12"/>
      <c r="O71" s="19"/>
    </row>
    <row r="72" spans="1:15" x14ac:dyDescent="0.25">
      <c r="A72" s="23" t="s">
        <v>71</v>
      </c>
      <c r="B72" s="18"/>
      <c r="C72" s="9"/>
      <c r="D72" s="9">
        <v>0</v>
      </c>
      <c r="E72" s="9"/>
      <c r="F72" s="9"/>
      <c r="G72" s="9"/>
      <c r="H72" s="9"/>
      <c r="I72" s="9"/>
      <c r="J72" s="9"/>
      <c r="K72" s="11">
        <f t="shared" ref="K72:K92" si="2">D72+E72-F72+G72-H72+I72-J72</f>
        <v>0</v>
      </c>
      <c r="N72" s="12"/>
      <c r="O72" s="19"/>
    </row>
    <row r="73" spans="1:15" x14ac:dyDescent="0.25">
      <c r="A73" s="22" t="s">
        <v>67</v>
      </c>
      <c r="B73" s="18"/>
      <c r="C73" s="9"/>
      <c r="D73" s="9">
        <v>0</v>
      </c>
      <c r="E73" s="9"/>
      <c r="F73" s="9"/>
      <c r="G73" s="9"/>
      <c r="H73" s="9"/>
      <c r="I73" s="9"/>
      <c r="J73" s="9"/>
      <c r="K73" s="11">
        <f t="shared" si="2"/>
        <v>0</v>
      </c>
      <c r="N73" s="12"/>
      <c r="O73" s="19"/>
    </row>
    <row r="74" spans="1:15" x14ac:dyDescent="0.25">
      <c r="A74" s="18" t="s">
        <v>56</v>
      </c>
      <c r="B74" s="18"/>
      <c r="C74" s="9"/>
      <c r="D74" s="9">
        <v>0</v>
      </c>
      <c r="E74" s="9"/>
      <c r="F74" s="9"/>
      <c r="G74" s="9"/>
      <c r="H74" s="9"/>
      <c r="I74" s="9"/>
      <c r="J74" s="9"/>
      <c r="K74" s="11">
        <f t="shared" si="2"/>
        <v>0</v>
      </c>
    </row>
    <row r="75" spans="1:15" x14ac:dyDescent="0.25">
      <c r="A75" s="18" t="s">
        <v>58</v>
      </c>
      <c r="B75" s="18"/>
      <c r="C75" s="9"/>
      <c r="D75" s="9">
        <v>0</v>
      </c>
      <c r="E75" s="9"/>
      <c r="F75" s="9"/>
      <c r="G75" s="9"/>
      <c r="H75" s="9"/>
      <c r="I75" s="9"/>
      <c r="J75" s="9"/>
      <c r="K75" s="11">
        <f t="shared" si="2"/>
        <v>0</v>
      </c>
    </row>
    <row r="76" spans="1:15" x14ac:dyDescent="0.25">
      <c r="A76" s="18" t="s">
        <v>13</v>
      </c>
      <c r="B76" s="18"/>
      <c r="C76" s="9"/>
      <c r="D76" s="9">
        <v>0</v>
      </c>
      <c r="E76" s="9"/>
      <c r="F76" s="9"/>
      <c r="G76" s="9"/>
      <c r="H76" s="9"/>
      <c r="I76" s="9"/>
      <c r="J76" s="9"/>
      <c r="K76" s="11">
        <f t="shared" si="2"/>
        <v>0</v>
      </c>
      <c r="N76" s="12"/>
    </row>
    <row r="77" spans="1:15" x14ac:dyDescent="0.25">
      <c r="A77" s="18" t="s">
        <v>72</v>
      </c>
      <c r="B77" s="18"/>
      <c r="C77" s="9">
        <v>8.6</v>
      </c>
      <c r="D77" s="9">
        <v>0.01</v>
      </c>
      <c r="E77" s="9"/>
      <c r="F77" s="9"/>
      <c r="G77" s="9"/>
      <c r="H77" s="18"/>
      <c r="I77" s="9"/>
      <c r="J77" s="9"/>
      <c r="K77" s="11">
        <f t="shared" si="2"/>
        <v>0.01</v>
      </c>
      <c r="N77" s="12"/>
    </row>
    <row r="78" spans="1:15" x14ac:dyDescent="0.25">
      <c r="A78" s="18" t="s">
        <v>73</v>
      </c>
      <c r="B78" s="18"/>
      <c r="C78" s="9"/>
      <c r="D78" s="9">
        <v>0</v>
      </c>
      <c r="E78" s="9"/>
      <c r="F78" s="9"/>
      <c r="G78" s="9"/>
      <c r="H78" s="9"/>
      <c r="I78" s="9"/>
      <c r="J78" s="9"/>
      <c r="K78" s="11">
        <f t="shared" si="2"/>
        <v>0</v>
      </c>
      <c r="N78" s="12"/>
    </row>
    <row r="79" spans="1:15" x14ac:dyDescent="0.25">
      <c r="A79" s="18" t="s">
        <v>74</v>
      </c>
      <c r="B79" s="18"/>
      <c r="C79" s="9"/>
      <c r="D79" s="9">
        <v>0</v>
      </c>
      <c r="E79" s="9"/>
      <c r="F79" s="9"/>
      <c r="G79" s="9"/>
      <c r="H79" s="18"/>
      <c r="I79" s="9"/>
      <c r="J79" s="9"/>
      <c r="K79" s="11">
        <f t="shared" si="2"/>
        <v>0</v>
      </c>
      <c r="N79" s="12"/>
    </row>
    <row r="80" spans="1:15" x14ac:dyDescent="0.25">
      <c r="A80" s="18" t="s">
        <v>14</v>
      </c>
      <c r="B80" s="18"/>
      <c r="C80" s="9"/>
      <c r="D80" s="9">
        <v>0</v>
      </c>
      <c r="E80" s="9"/>
      <c r="F80" s="9"/>
      <c r="G80" s="9"/>
      <c r="H80" s="9"/>
      <c r="I80" s="9"/>
      <c r="J80" s="9"/>
      <c r="K80" s="11">
        <f t="shared" si="2"/>
        <v>0</v>
      </c>
    </row>
    <row r="81" spans="1:14" x14ac:dyDescent="0.25">
      <c r="A81" s="18" t="s">
        <v>75</v>
      </c>
      <c r="B81" s="18"/>
      <c r="C81" s="9"/>
      <c r="D81" s="9">
        <v>0</v>
      </c>
      <c r="E81" s="9"/>
      <c r="F81" s="9"/>
      <c r="G81" s="9"/>
      <c r="H81" s="9"/>
      <c r="I81" s="9"/>
      <c r="J81" s="9"/>
      <c r="K81" s="11">
        <f t="shared" si="2"/>
        <v>0</v>
      </c>
    </row>
    <row r="82" spans="1:14" x14ac:dyDescent="0.25">
      <c r="A82" s="18" t="s">
        <v>55</v>
      </c>
      <c r="B82" s="18"/>
      <c r="C82" s="9"/>
      <c r="D82" s="9">
        <v>0</v>
      </c>
      <c r="E82" s="9"/>
      <c r="F82" s="9"/>
      <c r="G82" s="9"/>
      <c r="H82" s="18"/>
      <c r="I82" s="9"/>
      <c r="J82" s="9"/>
      <c r="K82" s="11">
        <f t="shared" si="2"/>
        <v>0</v>
      </c>
    </row>
    <row r="83" spans="1:14" x14ac:dyDescent="0.25">
      <c r="A83" s="18" t="s">
        <v>53</v>
      </c>
      <c r="B83" s="18"/>
      <c r="C83" s="9"/>
      <c r="D83" s="9">
        <v>0</v>
      </c>
      <c r="E83" s="9"/>
      <c r="F83" s="9"/>
      <c r="G83" s="18"/>
      <c r="H83" s="9"/>
      <c r="I83" s="9"/>
      <c r="J83" s="9"/>
      <c r="K83" s="11">
        <f t="shared" si="2"/>
        <v>0</v>
      </c>
    </row>
    <row r="84" spans="1:14" x14ac:dyDescent="0.25">
      <c r="A84" s="18" t="s">
        <v>76</v>
      </c>
      <c r="B84" s="18"/>
      <c r="C84" s="9"/>
      <c r="D84" s="9"/>
      <c r="E84" s="9"/>
      <c r="F84" s="9"/>
      <c r="G84" s="18"/>
      <c r="H84" s="9"/>
      <c r="I84" s="9"/>
      <c r="J84" s="9"/>
      <c r="K84" s="11">
        <f t="shared" si="2"/>
        <v>0</v>
      </c>
    </row>
    <row r="85" spans="1:14" x14ac:dyDescent="0.25">
      <c r="A85" s="18" t="s">
        <v>77</v>
      </c>
      <c r="B85" s="18"/>
      <c r="C85" s="9"/>
      <c r="D85" s="9">
        <v>9146.7800000000007</v>
      </c>
      <c r="E85" s="9"/>
      <c r="F85" s="9"/>
      <c r="G85" s="18"/>
      <c r="H85" s="9"/>
      <c r="I85" s="9"/>
      <c r="J85" s="9"/>
      <c r="K85" s="11">
        <f t="shared" si="2"/>
        <v>9146.7800000000007</v>
      </c>
    </row>
    <row r="86" spans="1:14" x14ac:dyDescent="0.25">
      <c r="A86" s="18" t="s">
        <v>78</v>
      </c>
      <c r="B86" s="18"/>
      <c r="C86" s="9">
        <v>98655.95</v>
      </c>
      <c r="D86" s="9">
        <v>0</v>
      </c>
      <c r="E86" s="9"/>
      <c r="F86" s="9"/>
      <c r="G86" s="18"/>
      <c r="H86" s="9"/>
      <c r="I86" s="9"/>
      <c r="J86" s="9"/>
      <c r="K86" s="11">
        <f t="shared" si="2"/>
        <v>0</v>
      </c>
    </row>
    <row r="87" spans="1:14" x14ac:dyDescent="0.25">
      <c r="A87" s="18" t="s">
        <v>79</v>
      </c>
      <c r="B87" s="18"/>
      <c r="C87" s="9">
        <v>339196.9</v>
      </c>
      <c r="D87" s="9">
        <v>34052.83</v>
      </c>
      <c r="E87" s="9"/>
      <c r="F87" s="9"/>
      <c r="G87" s="9"/>
      <c r="H87" s="18"/>
      <c r="I87" s="9"/>
      <c r="J87" s="9"/>
      <c r="K87" s="11">
        <f t="shared" si="2"/>
        <v>34052.83</v>
      </c>
    </row>
    <row r="88" spans="1:14" x14ac:dyDescent="0.25">
      <c r="A88" s="18" t="s">
        <v>80</v>
      </c>
      <c r="B88" s="18"/>
      <c r="C88" s="9">
        <v>237001.62</v>
      </c>
      <c r="D88" s="9">
        <v>23089.43</v>
      </c>
      <c r="E88" s="9"/>
      <c r="F88" s="9"/>
      <c r="G88" s="9"/>
      <c r="H88" s="18"/>
      <c r="I88" s="9"/>
      <c r="J88" s="9"/>
      <c r="K88" s="11">
        <f t="shared" si="2"/>
        <v>23089.43</v>
      </c>
    </row>
    <row r="89" spans="1:14" x14ac:dyDescent="0.25">
      <c r="A89" s="18" t="s">
        <v>81</v>
      </c>
      <c r="B89" s="18"/>
      <c r="C89" s="9"/>
      <c r="D89" s="9">
        <v>26147.69</v>
      </c>
      <c r="E89" s="9"/>
      <c r="F89" s="9"/>
      <c r="G89" s="9"/>
      <c r="H89" s="18"/>
      <c r="I89" s="9"/>
      <c r="J89" s="9"/>
      <c r="K89" s="11">
        <f t="shared" si="2"/>
        <v>26147.69</v>
      </c>
      <c r="N89" s="19"/>
    </row>
    <row r="90" spans="1:14" x14ac:dyDescent="0.25">
      <c r="A90" s="18" t="s">
        <v>82</v>
      </c>
      <c r="B90" s="18"/>
      <c r="C90" s="9">
        <v>229836.84</v>
      </c>
      <c r="D90" s="9">
        <v>443681.12</v>
      </c>
      <c r="E90" s="9"/>
      <c r="F90" s="9"/>
      <c r="G90" s="9"/>
      <c r="H90" s="18"/>
      <c r="I90" s="9"/>
      <c r="J90" s="9"/>
      <c r="K90" s="11">
        <f t="shared" si="2"/>
        <v>443681.12</v>
      </c>
      <c r="N90" s="19"/>
    </row>
    <row r="91" spans="1:14" x14ac:dyDescent="0.25">
      <c r="A91" s="18" t="s">
        <v>83</v>
      </c>
      <c r="B91" s="18"/>
      <c r="C91" s="9"/>
      <c r="D91" s="9">
        <v>0</v>
      </c>
      <c r="E91" s="9"/>
      <c r="F91" s="9"/>
      <c r="G91" s="18"/>
      <c r="H91" s="18"/>
      <c r="I91" s="9"/>
      <c r="J91" s="9"/>
      <c r="K91" s="11">
        <f t="shared" si="2"/>
        <v>0</v>
      </c>
      <c r="N91" s="19"/>
    </row>
    <row r="92" spans="1:14" x14ac:dyDescent="0.25">
      <c r="A92" s="18" t="s">
        <v>84</v>
      </c>
      <c r="B92" s="18"/>
      <c r="C92" s="9"/>
      <c r="D92" s="9">
        <v>6585.8320000000003</v>
      </c>
      <c r="E92" s="9"/>
      <c r="F92" s="9"/>
      <c r="G92" s="9"/>
      <c r="H92" s="9"/>
      <c r="I92" s="9"/>
      <c r="J92" s="9"/>
      <c r="K92" s="11">
        <f t="shared" si="2"/>
        <v>6585.8320000000003</v>
      </c>
    </row>
    <row r="93" spans="1:14" x14ac:dyDescent="0.25">
      <c r="A93" s="20" t="s">
        <v>85</v>
      </c>
      <c r="B93" s="20"/>
      <c r="C93" s="15">
        <f>SUM(C64:C92)</f>
        <v>2188109.02</v>
      </c>
      <c r="D93" s="15">
        <f>SUM(D64:D92)</f>
        <v>669971.95200000005</v>
      </c>
      <c r="E93" s="15">
        <f>SUM(E64:E92)</f>
        <v>0</v>
      </c>
      <c r="F93" s="15">
        <f>SUM(F64:F92)</f>
        <v>0</v>
      </c>
      <c r="G93" s="20"/>
      <c r="H93" s="20"/>
      <c r="I93" s="15">
        <f>SUM(I64:I92)</f>
        <v>16050</v>
      </c>
      <c r="J93" s="15">
        <f>SUM(J64:J92)</f>
        <v>885.38</v>
      </c>
      <c r="K93" s="11">
        <f>SUM(K64:K92)</f>
        <v>685136.57200000004</v>
      </c>
    </row>
    <row r="94" spans="1:14" x14ac:dyDescent="0.25">
      <c r="A94" s="20" t="s">
        <v>86</v>
      </c>
      <c r="B94" s="18"/>
      <c r="C94" s="24"/>
      <c r="D94" s="25">
        <f>D45+D61+D93</f>
        <v>5394301.2919999994</v>
      </c>
      <c r="E94" s="9">
        <f>E45+E61+E93</f>
        <v>0</v>
      </c>
      <c r="F94" s="9">
        <f>F93+F45</f>
        <v>0</v>
      </c>
      <c r="G94" s="24"/>
      <c r="H94" s="24"/>
      <c r="I94" s="24">
        <f>I93+I61+I45</f>
        <v>33890</v>
      </c>
      <c r="J94" s="24">
        <f>J45+J61+J93</f>
        <v>13733.999999999998</v>
      </c>
      <c r="K94" s="25">
        <f>K93+K61+K45</f>
        <v>5414457.2920000004</v>
      </c>
    </row>
    <row r="95" spans="1:14" x14ac:dyDescent="0.25">
      <c r="J95" s="12"/>
    </row>
    <row r="96" spans="1:14" x14ac:dyDescent="0.25">
      <c r="E96" s="12"/>
      <c r="H96" s="12"/>
      <c r="J96" s="26"/>
      <c r="K96" s="27"/>
    </row>
    <row r="97" spans="6:10" x14ac:dyDescent="0.25">
      <c r="H97" s="12"/>
    </row>
    <row r="98" spans="6:10" x14ac:dyDescent="0.25">
      <c r="F98" s="28"/>
      <c r="H98" s="19"/>
    </row>
    <row r="99" spans="6:10" x14ac:dyDescent="0.25">
      <c r="F99" s="28"/>
      <c r="H99" s="19"/>
      <c r="I99" s="12"/>
      <c r="J99" s="19"/>
    </row>
    <row r="100" spans="6:10" x14ac:dyDescent="0.25">
      <c r="F100" s="19"/>
      <c r="H100" s="19"/>
    </row>
    <row r="101" spans="6:10" x14ac:dyDescent="0.25">
      <c r="I101" s="12"/>
      <c r="J101" s="19"/>
    </row>
  </sheetData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1CCF1-E406-43FC-9235-BDB3CAC2CC05}">
  <dimension ref="A1:O101"/>
  <sheetViews>
    <sheetView tabSelected="1" topLeftCell="A64" workbookViewId="0">
      <selection activeCell="J3" sqref="J3"/>
    </sheetView>
  </sheetViews>
  <sheetFormatPr defaultRowHeight="15" x14ac:dyDescent="0.25"/>
  <cols>
    <col min="1" max="1" width="12.42578125" customWidth="1"/>
    <col min="2" max="2" width="13.7109375" customWidth="1"/>
    <col min="3" max="3" width="12.7109375" customWidth="1"/>
    <col min="4" max="4" width="12.5703125" customWidth="1"/>
    <col min="5" max="5" width="12.7109375" customWidth="1"/>
    <col min="6" max="6" width="14" customWidth="1"/>
    <col min="8" max="8" width="12.5703125" customWidth="1"/>
    <col min="9" max="9" width="17.5703125" customWidth="1"/>
    <col min="10" max="10" width="16.140625" customWidth="1"/>
    <col min="11" max="11" width="13.7109375" customWidth="1"/>
    <col min="12" max="12" width="12.85546875" bestFit="1" customWidth="1"/>
    <col min="13" max="13" width="11.7109375" bestFit="1" customWidth="1"/>
    <col min="14" max="14" width="12.7109375" bestFit="1" customWidth="1"/>
  </cols>
  <sheetData>
    <row r="1" spans="1:11" x14ac:dyDescent="0.25">
      <c r="A1" s="1"/>
      <c r="B1" s="2"/>
      <c r="C1" s="2" t="s">
        <v>91</v>
      </c>
      <c r="D1" s="2"/>
      <c r="E1" s="2"/>
      <c r="F1" s="2"/>
      <c r="G1" s="2"/>
      <c r="H1" s="2"/>
      <c r="I1" s="2"/>
      <c r="J1" s="2"/>
      <c r="K1" s="3"/>
    </row>
    <row r="2" spans="1:11" x14ac:dyDescent="0.25">
      <c r="A2" s="1"/>
      <c r="B2" s="4" t="s">
        <v>0</v>
      </c>
      <c r="C2" s="4"/>
      <c r="D2" s="5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4</v>
      </c>
      <c r="J2" s="6" t="s">
        <v>5</v>
      </c>
      <c r="K2" s="7" t="s">
        <v>6</v>
      </c>
    </row>
    <row r="3" spans="1:11" x14ac:dyDescent="0.25">
      <c r="A3" s="1" t="s">
        <v>7</v>
      </c>
      <c r="B3" s="8"/>
      <c r="C3" s="8"/>
      <c r="D3" s="9">
        <v>0</v>
      </c>
      <c r="E3" s="9"/>
      <c r="F3" s="9"/>
      <c r="G3" s="10"/>
      <c r="H3" s="11"/>
      <c r="I3" s="11"/>
      <c r="J3" s="11"/>
      <c r="K3" s="11">
        <f t="shared" ref="K3:K71" si="0">D3+E3-F3+G3-H3+I3-J3</f>
        <v>0</v>
      </c>
    </row>
    <row r="4" spans="1:11" x14ac:dyDescent="0.25">
      <c r="A4" s="1" t="s">
        <v>8</v>
      </c>
      <c r="B4" s="8"/>
      <c r="C4" s="8"/>
      <c r="D4" s="9">
        <v>0</v>
      </c>
      <c r="E4" s="9"/>
      <c r="F4" s="9"/>
      <c r="G4" s="10"/>
      <c r="H4" s="11"/>
      <c r="I4" s="11"/>
      <c r="J4" s="11"/>
      <c r="K4" s="11">
        <f t="shared" si="0"/>
        <v>0</v>
      </c>
    </row>
    <row r="5" spans="1:11" x14ac:dyDescent="0.25">
      <c r="A5" s="1" t="s">
        <v>9</v>
      </c>
      <c r="B5" s="8"/>
      <c r="C5" s="8"/>
      <c r="D5" s="9">
        <v>0</v>
      </c>
      <c r="E5" s="9"/>
      <c r="F5" s="9"/>
      <c r="G5" s="10"/>
      <c r="H5" s="11"/>
      <c r="I5" s="11"/>
      <c r="J5" s="11"/>
      <c r="K5" s="11">
        <f t="shared" si="0"/>
        <v>0</v>
      </c>
    </row>
    <row r="6" spans="1:11" x14ac:dyDescent="0.25">
      <c r="A6" s="1" t="s">
        <v>10</v>
      </c>
      <c r="B6" s="8"/>
      <c r="C6" s="8"/>
      <c r="D6" s="9">
        <v>0</v>
      </c>
      <c r="E6" s="9"/>
      <c r="F6" s="9"/>
      <c r="G6" s="10"/>
      <c r="H6" s="11"/>
      <c r="I6" s="11"/>
      <c r="J6" s="11"/>
      <c r="K6" s="11">
        <f t="shared" si="0"/>
        <v>0</v>
      </c>
    </row>
    <row r="7" spans="1:11" x14ac:dyDescent="0.25">
      <c r="A7" s="1" t="s">
        <v>11</v>
      </c>
      <c r="B7" s="8"/>
      <c r="C7" s="8"/>
      <c r="D7" s="9">
        <v>0</v>
      </c>
      <c r="E7" s="9"/>
      <c r="F7" s="9"/>
      <c r="G7" s="10"/>
      <c r="H7" s="11"/>
      <c r="I7" s="11"/>
      <c r="J7" s="11"/>
      <c r="K7" s="11">
        <f t="shared" si="0"/>
        <v>0</v>
      </c>
    </row>
    <row r="8" spans="1:11" x14ac:dyDescent="0.25">
      <c r="A8" s="1" t="s">
        <v>12</v>
      </c>
      <c r="B8" s="8"/>
      <c r="C8" s="8"/>
      <c r="D8" s="9">
        <v>0</v>
      </c>
      <c r="E8" s="9"/>
      <c r="F8" s="9"/>
      <c r="G8" s="10"/>
      <c r="H8" s="11"/>
      <c r="I8" s="11"/>
      <c r="J8" s="11"/>
      <c r="K8" s="11">
        <f t="shared" si="0"/>
        <v>0</v>
      </c>
    </row>
    <row r="9" spans="1:11" x14ac:dyDescent="0.25">
      <c r="A9" s="1" t="s">
        <v>13</v>
      </c>
      <c r="B9" s="8"/>
      <c r="C9" s="8"/>
      <c r="D9" s="9">
        <v>0</v>
      </c>
      <c r="E9" s="9"/>
      <c r="F9" s="9"/>
      <c r="G9" s="10"/>
      <c r="H9" s="11"/>
      <c r="I9" s="11"/>
      <c r="J9" s="11"/>
      <c r="K9" s="11">
        <f t="shared" si="0"/>
        <v>0</v>
      </c>
    </row>
    <row r="10" spans="1:11" x14ac:dyDescent="0.25">
      <c r="A10" s="1" t="s">
        <v>14</v>
      </c>
      <c r="B10" s="8"/>
      <c r="C10" s="8"/>
      <c r="D10" s="9">
        <v>0</v>
      </c>
      <c r="E10" s="9"/>
      <c r="F10" s="9"/>
      <c r="G10" s="10"/>
      <c r="H10" s="11"/>
      <c r="I10" s="11"/>
      <c r="J10" s="11"/>
      <c r="K10" s="11">
        <f t="shared" si="0"/>
        <v>0</v>
      </c>
    </row>
    <row r="11" spans="1:11" x14ac:dyDescent="0.25">
      <c r="A11" s="1" t="s">
        <v>15</v>
      </c>
      <c r="B11" s="8"/>
      <c r="C11" s="8"/>
      <c r="D11" s="9">
        <v>0</v>
      </c>
      <c r="E11" s="9"/>
      <c r="F11" s="9"/>
      <c r="G11" s="10"/>
      <c r="H11" s="11"/>
      <c r="I11" s="11"/>
      <c r="J11" s="11"/>
      <c r="K11" s="11">
        <f t="shared" si="0"/>
        <v>0</v>
      </c>
    </row>
    <row r="12" spans="1:11" x14ac:dyDescent="0.25">
      <c r="A12" s="1" t="s">
        <v>16</v>
      </c>
      <c r="B12" s="8"/>
      <c r="C12" s="8"/>
      <c r="D12" s="9">
        <v>0</v>
      </c>
      <c r="E12" s="9"/>
      <c r="F12" s="9"/>
      <c r="G12" s="10"/>
      <c r="H12" s="11"/>
      <c r="I12" s="11"/>
      <c r="J12" s="11"/>
      <c r="K12" s="11">
        <f t="shared" si="0"/>
        <v>0</v>
      </c>
    </row>
    <row r="13" spans="1:11" x14ac:dyDescent="0.25">
      <c r="A13" s="1" t="s">
        <v>17</v>
      </c>
      <c r="B13" s="1">
        <v>2106356.6800000002</v>
      </c>
      <c r="C13" s="8"/>
      <c r="D13" s="9">
        <v>1162950.04</v>
      </c>
      <c r="E13" s="9"/>
      <c r="F13" s="9"/>
      <c r="G13" s="10"/>
      <c r="H13" s="11"/>
      <c r="I13" s="11"/>
      <c r="J13" s="11"/>
      <c r="K13" s="11">
        <f t="shared" si="0"/>
        <v>1162950.04</v>
      </c>
    </row>
    <row r="14" spans="1:11" x14ac:dyDescent="0.25">
      <c r="A14" s="1" t="s">
        <v>18</v>
      </c>
      <c r="B14" s="1"/>
      <c r="C14" s="8"/>
      <c r="D14" s="9">
        <v>0</v>
      </c>
      <c r="E14" s="9"/>
      <c r="F14" s="9"/>
      <c r="G14" s="10"/>
      <c r="H14" s="11"/>
      <c r="I14" s="11"/>
      <c r="J14" s="11"/>
      <c r="K14" s="11">
        <f t="shared" si="0"/>
        <v>0</v>
      </c>
    </row>
    <row r="15" spans="1:11" x14ac:dyDescent="0.25">
      <c r="A15" s="1" t="s">
        <v>19</v>
      </c>
      <c r="B15" s="1"/>
      <c r="C15" s="8"/>
      <c r="D15" s="9">
        <v>0</v>
      </c>
      <c r="E15" s="9"/>
      <c r="F15" s="9"/>
      <c r="G15" s="10"/>
      <c r="H15" s="11"/>
      <c r="I15" s="11"/>
      <c r="J15" s="11"/>
      <c r="K15" s="11">
        <f t="shared" si="0"/>
        <v>0</v>
      </c>
    </row>
    <row r="16" spans="1:11" x14ac:dyDescent="0.25">
      <c r="A16" s="1" t="s">
        <v>20</v>
      </c>
      <c r="B16" s="1"/>
      <c r="C16" s="8"/>
      <c r="D16" s="9">
        <v>0</v>
      </c>
      <c r="E16" s="9"/>
      <c r="F16" s="9"/>
      <c r="G16" s="10"/>
      <c r="H16" s="11"/>
      <c r="I16" s="11"/>
      <c r="J16" s="11"/>
      <c r="K16" s="11">
        <f t="shared" si="0"/>
        <v>0</v>
      </c>
    </row>
    <row r="17" spans="1:14" x14ac:dyDescent="0.25">
      <c r="A17" s="1" t="s">
        <v>21</v>
      </c>
      <c r="B17" s="1"/>
      <c r="C17" s="8"/>
      <c r="D17" s="9">
        <v>0</v>
      </c>
      <c r="E17" s="9"/>
      <c r="F17" s="9"/>
      <c r="G17" s="10"/>
      <c r="H17" s="11"/>
      <c r="I17" s="11"/>
      <c r="J17" s="11"/>
      <c r="K17" s="11">
        <f t="shared" si="0"/>
        <v>0</v>
      </c>
    </row>
    <row r="18" spans="1:14" x14ac:dyDescent="0.25">
      <c r="A18" s="1" t="s">
        <v>22</v>
      </c>
      <c r="B18" s="1"/>
      <c r="C18" s="8"/>
      <c r="D18" s="9">
        <v>1247844.32</v>
      </c>
      <c r="E18" s="9"/>
      <c r="F18" s="9"/>
      <c r="G18" s="10"/>
      <c r="H18" s="11"/>
      <c r="I18" s="11">
        <v>458263.3</v>
      </c>
      <c r="J18" s="11">
        <v>458263.3</v>
      </c>
      <c r="K18" s="11">
        <f t="shared" si="0"/>
        <v>1247844.32</v>
      </c>
    </row>
    <row r="19" spans="1:14" x14ac:dyDescent="0.25">
      <c r="A19" s="1" t="s">
        <v>23</v>
      </c>
      <c r="B19" s="1"/>
      <c r="C19" s="8"/>
      <c r="D19" s="9">
        <v>0</v>
      </c>
      <c r="E19" s="9"/>
      <c r="F19" s="9"/>
      <c r="G19" s="10"/>
      <c r="H19" s="11"/>
      <c r="I19" s="11"/>
      <c r="J19" s="11"/>
      <c r="K19" s="11">
        <f t="shared" si="0"/>
        <v>0</v>
      </c>
    </row>
    <row r="20" spans="1:14" x14ac:dyDescent="0.25">
      <c r="A20" s="1" t="s">
        <v>24</v>
      </c>
      <c r="B20" s="8"/>
      <c r="C20" s="8"/>
      <c r="D20" s="9">
        <v>0</v>
      </c>
      <c r="E20" s="9"/>
      <c r="F20" s="9"/>
      <c r="G20" s="10"/>
      <c r="H20" s="11"/>
      <c r="I20" s="11"/>
      <c r="J20" s="11"/>
      <c r="K20" s="11">
        <f t="shared" si="0"/>
        <v>0</v>
      </c>
    </row>
    <row r="21" spans="1:14" x14ac:dyDescent="0.25">
      <c r="A21" s="1" t="s">
        <v>25</v>
      </c>
      <c r="B21" s="8"/>
      <c r="C21" s="8"/>
      <c r="D21" s="9">
        <v>0</v>
      </c>
      <c r="E21" s="9"/>
      <c r="F21" s="9"/>
      <c r="G21" s="10"/>
      <c r="H21" s="11"/>
      <c r="I21" s="11"/>
      <c r="J21" s="11"/>
      <c r="K21" s="11">
        <f t="shared" si="0"/>
        <v>0</v>
      </c>
    </row>
    <row r="22" spans="1:14" x14ac:dyDescent="0.25">
      <c r="A22" s="1" t="s">
        <v>26</v>
      </c>
      <c r="B22" s="8"/>
      <c r="C22" s="8"/>
      <c r="D22" s="9">
        <v>0</v>
      </c>
      <c r="E22" s="9"/>
      <c r="F22" s="9"/>
      <c r="G22" s="10"/>
      <c r="H22" s="11"/>
      <c r="I22" s="11"/>
      <c r="J22" s="11"/>
      <c r="K22" s="11">
        <f t="shared" si="0"/>
        <v>0</v>
      </c>
    </row>
    <row r="23" spans="1:14" x14ac:dyDescent="0.25">
      <c r="A23" s="1" t="s">
        <v>27</v>
      </c>
      <c r="B23" s="8"/>
      <c r="C23" s="8"/>
      <c r="D23" s="9">
        <v>0</v>
      </c>
      <c r="E23" s="9"/>
      <c r="F23" s="9"/>
      <c r="G23" s="10"/>
      <c r="H23" s="11"/>
      <c r="I23" s="11"/>
      <c r="J23" s="11"/>
      <c r="K23" s="11">
        <f t="shared" si="0"/>
        <v>0</v>
      </c>
    </row>
    <row r="24" spans="1:14" x14ac:dyDescent="0.25">
      <c r="A24" s="1" t="s">
        <v>28</v>
      </c>
      <c r="B24" s="8"/>
      <c r="C24" s="8"/>
      <c r="D24" s="9">
        <v>253627</v>
      </c>
      <c r="E24" s="9"/>
      <c r="F24" s="9"/>
      <c r="G24" s="10"/>
      <c r="H24" s="11"/>
      <c r="I24" s="11"/>
      <c r="J24" s="11"/>
      <c r="K24" s="11">
        <f t="shared" si="0"/>
        <v>253627</v>
      </c>
      <c r="L24" t="s">
        <v>29</v>
      </c>
      <c r="M24" s="12"/>
      <c r="N24">
        <v>63100</v>
      </c>
    </row>
    <row r="25" spans="1:14" ht="14.25" customHeight="1" x14ac:dyDescent="0.25">
      <c r="A25" s="1" t="s">
        <v>30</v>
      </c>
      <c r="B25" s="8"/>
      <c r="C25" s="8"/>
      <c r="D25" s="9">
        <v>0</v>
      </c>
      <c r="E25" s="9"/>
      <c r="F25" s="9"/>
      <c r="G25" s="10"/>
      <c r="H25" s="11"/>
      <c r="I25" s="11"/>
      <c r="J25" s="11"/>
      <c r="K25" s="11">
        <f>D25+E25-F25+G25-H25+I25-J25</f>
        <v>0</v>
      </c>
      <c r="L25" s="12"/>
      <c r="M25" s="12"/>
    </row>
    <row r="26" spans="1:14" x14ac:dyDescent="0.25">
      <c r="A26" s="1" t="s">
        <v>31</v>
      </c>
      <c r="B26" s="1">
        <v>371854.12</v>
      </c>
      <c r="C26" s="8"/>
      <c r="D26" s="9">
        <v>0</v>
      </c>
      <c r="E26" s="9"/>
      <c r="F26" s="9"/>
      <c r="G26" s="10"/>
      <c r="H26" s="11"/>
      <c r="I26" s="11"/>
      <c r="J26" s="11"/>
      <c r="K26" s="11">
        <f t="shared" si="0"/>
        <v>0</v>
      </c>
      <c r="M26" s="12"/>
    </row>
    <row r="27" spans="1:14" x14ac:dyDescent="0.25">
      <c r="A27" s="13" t="s">
        <v>32</v>
      </c>
      <c r="B27" s="1"/>
      <c r="C27" s="8"/>
      <c r="D27" s="9">
        <v>0</v>
      </c>
      <c r="E27" s="9"/>
      <c r="F27" s="9"/>
      <c r="G27" s="10"/>
      <c r="H27" s="11"/>
      <c r="I27" s="11">
        <v>1103930.3999999999</v>
      </c>
      <c r="J27" s="11">
        <v>1103930.3999999999</v>
      </c>
      <c r="K27" s="11">
        <f t="shared" si="0"/>
        <v>0</v>
      </c>
    </row>
    <row r="28" spans="1:14" x14ac:dyDescent="0.25">
      <c r="A28" s="1" t="s">
        <v>33</v>
      </c>
      <c r="B28" s="1"/>
      <c r="C28" s="8"/>
      <c r="D28" s="9">
        <v>0</v>
      </c>
      <c r="E28" s="9"/>
      <c r="F28" s="9"/>
      <c r="G28" s="10"/>
      <c r="H28" s="11"/>
      <c r="I28" s="11"/>
      <c r="J28" s="11"/>
      <c r="K28" s="11">
        <f t="shared" si="0"/>
        <v>0</v>
      </c>
    </row>
    <row r="29" spans="1:14" x14ac:dyDescent="0.25">
      <c r="A29" s="1" t="s">
        <v>34</v>
      </c>
      <c r="B29" s="8"/>
      <c r="C29" s="8"/>
      <c r="D29" s="9">
        <v>0</v>
      </c>
      <c r="E29" s="9"/>
      <c r="F29" s="9"/>
      <c r="G29" s="10"/>
      <c r="H29" s="11"/>
      <c r="I29" s="11"/>
      <c r="J29" s="11"/>
      <c r="K29" s="11">
        <f t="shared" si="0"/>
        <v>0</v>
      </c>
    </row>
    <row r="30" spans="1:14" x14ac:dyDescent="0.25">
      <c r="A30" s="1" t="s">
        <v>35</v>
      </c>
      <c r="B30" s="8"/>
      <c r="C30" s="8"/>
      <c r="D30" s="9">
        <v>0</v>
      </c>
      <c r="E30" s="9"/>
      <c r="F30" s="9"/>
      <c r="G30" s="10"/>
      <c r="H30" s="11"/>
      <c r="I30" s="11"/>
      <c r="J30" s="11"/>
      <c r="K30" s="11">
        <f t="shared" si="0"/>
        <v>0</v>
      </c>
    </row>
    <row r="31" spans="1:14" x14ac:dyDescent="0.25">
      <c r="A31" s="1" t="s">
        <v>36</v>
      </c>
      <c r="B31" s="8"/>
      <c r="C31" s="8"/>
      <c r="D31" s="9">
        <v>0</v>
      </c>
      <c r="E31" s="9"/>
      <c r="F31" s="9"/>
      <c r="G31" s="10"/>
      <c r="H31" s="11"/>
      <c r="I31" s="11"/>
      <c r="J31" s="11"/>
      <c r="K31" s="11">
        <f t="shared" si="0"/>
        <v>0</v>
      </c>
    </row>
    <row r="32" spans="1:14" x14ac:dyDescent="0.25">
      <c r="A32" s="1" t="s">
        <v>37</v>
      </c>
      <c r="B32" s="8"/>
      <c r="C32" s="8"/>
      <c r="D32" s="9">
        <v>0</v>
      </c>
      <c r="E32" s="9"/>
      <c r="F32" s="9"/>
      <c r="G32" s="10"/>
      <c r="H32" s="11"/>
      <c r="I32" s="11"/>
      <c r="J32" s="11"/>
      <c r="K32" s="11">
        <f t="shared" si="0"/>
        <v>0</v>
      </c>
    </row>
    <row r="33" spans="1:14" x14ac:dyDescent="0.25">
      <c r="A33" s="1" t="s">
        <v>38</v>
      </c>
      <c r="B33" s="8"/>
      <c r="C33" s="8"/>
      <c r="D33" s="9">
        <v>0</v>
      </c>
      <c r="E33" s="9"/>
      <c r="F33" s="9"/>
      <c r="G33" s="10"/>
      <c r="H33" s="11"/>
      <c r="I33" s="11"/>
      <c r="J33" s="11"/>
      <c r="K33" s="11">
        <f t="shared" si="0"/>
        <v>0</v>
      </c>
    </row>
    <row r="34" spans="1:14" x14ac:dyDescent="0.25">
      <c r="A34" s="1" t="s">
        <v>39</v>
      </c>
      <c r="B34" s="8"/>
      <c r="C34" s="8"/>
      <c r="D34" s="9"/>
      <c r="E34" s="9"/>
      <c r="F34" s="9"/>
      <c r="G34" s="10"/>
      <c r="H34" s="11"/>
      <c r="I34" s="11"/>
      <c r="J34" s="11"/>
      <c r="K34" s="11">
        <f t="shared" si="0"/>
        <v>0</v>
      </c>
    </row>
    <row r="35" spans="1:14" x14ac:dyDescent="0.25">
      <c r="A35" s="14" t="s">
        <v>40</v>
      </c>
      <c r="B35" s="8"/>
      <c r="C35" s="8"/>
      <c r="D35" s="9"/>
      <c r="E35" s="9"/>
      <c r="F35" s="9"/>
      <c r="G35" s="10"/>
      <c r="H35" s="11"/>
      <c r="I35" s="11"/>
      <c r="J35" s="11"/>
      <c r="K35" s="11"/>
    </row>
    <row r="36" spans="1:14" x14ac:dyDescent="0.25">
      <c r="A36" s="1" t="s">
        <v>41</v>
      </c>
      <c r="B36" s="8"/>
      <c r="C36" s="8"/>
      <c r="D36" s="9">
        <f>B36+C36</f>
        <v>0</v>
      </c>
      <c r="E36" s="9"/>
      <c r="F36" s="9"/>
      <c r="G36" s="10"/>
      <c r="H36" s="11"/>
      <c r="I36" s="11"/>
      <c r="J36" s="11"/>
      <c r="K36" s="11">
        <f t="shared" si="0"/>
        <v>0</v>
      </c>
    </row>
    <row r="37" spans="1:14" x14ac:dyDescent="0.25">
      <c r="A37" s="1" t="s">
        <v>42</v>
      </c>
      <c r="B37" s="8"/>
      <c r="C37" s="8"/>
      <c r="D37" s="9">
        <v>0</v>
      </c>
      <c r="E37" s="9"/>
      <c r="F37" s="9"/>
      <c r="G37" s="10"/>
      <c r="H37" s="11"/>
      <c r="I37" s="11"/>
      <c r="J37" s="11"/>
      <c r="K37" s="11">
        <f t="shared" si="0"/>
        <v>0</v>
      </c>
    </row>
    <row r="38" spans="1:14" x14ac:dyDescent="0.25">
      <c r="A38" s="1" t="s">
        <v>43</v>
      </c>
      <c r="B38" s="8"/>
      <c r="C38" s="1">
        <v>52053.62</v>
      </c>
      <c r="D38" s="9">
        <v>1442311.17</v>
      </c>
      <c r="E38" s="9"/>
      <c r="F38" s="9"/>
      <c r="G38" s="10"/>
      <c r="H38" s="11"/>
      <c r="I38" s="11">
        <v>31266</v>
      </c>
      <c r="J38" s="11">
        <v>28.59</v>
      </c>
      <c r="K38" s="11">
        <f t="shared" si="0"/>
        <v>1473548.5799999998</v>
      </c>
      <c r="N38" s="12"/>
    </row>
    <row r="39" spans="1:14" x14ac:dyDescent="0.25">
      <c r="A39" s="1" t="s">
        <v>44</v>
      </c>
      <c r="B39" s="8"/>
      <c r="C39" s="1"/>
      <c r="D39" s="9">
        <v>0</v>
      </c>
      <c r="E39" s="9"/>
      <c r="F39" s="9"/>
      <c r="G39" s="10"/>
      <c r="H39" s="11"/>
      <c r="I39" s="11"/>
      <c r="J39" s="11"/>
      <c r="K39" s="11">
        <f t="shared" si="0"/>
        <v>0</v>
      </c>
    </row>
    <row r="40" spans="1:14" x14ac:dyDescent="0.25">
      <c r="A40" s="1" t="s">
        <v>45</v>
      </c>
      <c r="B40" s="8"/>
      <c r="C40" s="1">
        <v>275603.5</v>
      </c>
      <c r="D40" s="9">
        <v>1040.78</v>
      </c>
      <c r="E40" s="9"/>
      <c r="F40" s="9"/>
      <c r="G40" s="11"/>
      <c r="H40" s="11"/>
      <c r="I40" s="11"/>
      <c r="J40" s="11"/>
      <c r="K40" s="11">
        <f t="shared" si="0"/>
        <v>1040.78</v>
      </c>
    </row>
    <row r="41" spans="1:14" x14ac:dyDescent="0.25">
      <c r="A41" s="1" t="s">
        <v>46</v>
      </c>
      <c r="B41" s="8"/>
      <c r="C41" s="1"/>
      <c r="D41" s="9">
        <v>9822.1</v>
      </c>
      <c r="E41" s="9"/>
      <c r="F41" s="9"/>
      <c r="G41" s="11"/>
      <c r="H41" s="11"/>
      <c r="I41" s="11"/>
      <c r="J41" s="11"/>
      <c r="K41" s="11">
        <f t="shared" si="0"/>
        <v>9822.1</v>
      </c>
    </row>
    <row r="42" spans="1:14" x14ac:dyDescent="0.25">
      <c r="A42" s="1" t="s">
        <v>47</v>
      </c>
      <c r="B42" s="8"/>
      <c r="C42" s="1"/>
      <c r="D42" s="9">
        <v>0</v>
      </c>
      <c r="E42" s="9"/>
      <c r="F42" s="9"/>
      <c r="G42" s="11"/>
      <c r="H42" s="11"/>
      <c r="I42" s="11"/>
      <c r="J42" s="11"/>
      <c r="K42" s="11">
        <f t="shared" si="0"/>
        <v>0</v>
      </c>
    </row>
    <row r="43" spans="1:14" x14ac:dyDescent="0.25">
      <c r="A43" s="1" t="s">
        <v>48</v>
      </c>
      <c r="B43" s="8"/>
      <c r="C43" s="8"/>
      <c r="D43" s="9">
        <v>0</v>
      </c>
      <c r="E43" s="9"/>
      <c r="F43" s="9"/>
      <c r="G43" s="11"/>
      <c r="H43" s="11"/>
      <c r="I43" s="11"/>
      <c r="J43" s="11"/>
      <c r="K43" s="11">
        <f t="shared" si="0"/>
        <v>0</v>
      </c>
    </row>
    <row r="44" spans="1:14" x14ac:dyDescent="0.25">
      <c r="A44" s="1" t="s">
        <v>49</v>
      </c>
      <c r="B44" s="8"/>
      <c r="C44" s="8"/>
      <c r="D44" s="9">
        <v>0</v>
      </c>
      <c r="E44" s="9"/>
      <c r="F44" s="9"/>
      <c r="G44" s="10"/>
      <c r="H44" s="11"/>
      <c r="I44" s="11"/>
      <c r="J44" s="11"/>
      <c r="K44" s="11">
        <f t="shared" si="0"/>
        <v>0</v>
      </c>
    </row>
    <row r="45" spans="1:14" x14ac:dyDescent="0.25">
      <c r="A45" s="8" t="s">
        <v>50</v>
      </c>
      <c r="B45" s="8">
        <f>SUM(B3:B44)</f>
        <v>2478210.8000000003</v>
      </c>
      <c r="C45" s="8">
        <f>SUM(C38:C44)</f>
        <v>327657.12</v>
      </c>
      <c r="D45" s="15">
        <f>SUM(D3:D44)</f>
        <v>4117595.41</v>
      </c>
      <c r="E45" s="15">
        <f>SUM(E3:E44)</f>
        <v>0</v>
      </c>
      <c r="F45" s="15">
        <f>SUM(F3:F44)</f>
        <v>0</v>
      </c>
      <c r="G45" s="16">
        <f>SUM(G33:G44)</f>
        <v>0</v>
      </c>
      <c r="H45" s="17"/>
      <c r="I45" s="17">
        <f>SUM(I3:I44)</f>
        <v>1593459.7</v>
      </c>
      <c r="J45" s="17">
        <f>SUM(J3:J44)</f>
        <v>1562222.29</v>
      </c>
      <c r="K45" s="11">
        <f>SUM(K3:K44)</f>
        <v>4148832.8200000003</v>
      </c>
    </row>
    <row r="46" spans="1:14" x14ac:dyDescent="0.25">
      <c r="A46" s="8"/>
      <c r="B46" s="8"/>
      <c r="C46" s="8"/>
      <c r="D46" s="15"/>
      <c r="E46" s="15"/>
      <c r="F46" s="15"/>
      <c r="G46" s="16"/>
      <c r="H46" s="17"/>
      <c r="I46" s="17"/>
      <c r="J46" s="17"/>
      <c r="K46" s="11">
        <f t="shared" si="0"/>
        <v>0</v>
      </c>
    </row>
    <row r="47" spans="1:14" x14ac:dyDescent="0.25">
      <c r="A47" s="8"/>
      <c r="B47" s="8"/>
      <c r="C47" s="8"/>
      <c r="D47" s="15"/>
      <c r="E47" s="15"/>
      <c r="F47" s="15"/>
      <c r="G47" s="16"/>
      <c r="H47" s="17"/>
      <c r="I47" s="17"/>
      <c r="J47" s="17"/>
      <c r="K47" s="11">
        <f t="shared" si="0"/>
        <v>0</v>
      </c>
    </row>
    <row r="48" spans="1:14" x14ac:dyDescent="0.25">
      <c r="A48" s="18" t="s">
        <v>51</v>
      </c>
      <c r="B48" s="18"/>
      <c r="C48" s="9">
        <v>50714.07</v>
      </c>
      <c r="D48" s="9">
        <v>135074.23999999999</v>
      </c>
      <c r="E48" s="18"/>
      <c r="F48" s="18"/>
      <c r="G48" s="18"/>
      <c r="H48" s="18"/>
      <c r="I48" s="9"/>
      <c r="J48" s="9"/>
      <c r="K48" s="11">
        <f t="shared" si="0"/>
        <v>135074.23999999999</v>
      </c>
    </row>
    <row r="49" spans="1:13" x14ac:dyDescent="0.25">
      <c r="A49" s="18" t="s">
        <v>52</v>
      </c>
      <c r="B49" s="18"/>
      <c r="C49" s="9">
        <v>31457</v>
      </c>
      <c r="D49" s="9">
        <v>0</v>
      </c>
      <c r="E49" s="9"/>
      <c r="F49" s="18"/>
      <c r="G49" s="9"/>
      <c r="H49" s="9"/>
      <c r="I49" s="9"/>
      <c r="J49" s="9"/>
      <c r="K49" s="11">
        <f>D49+I49-J49</f>
        <v>0</v>
      </c>
    </row>
    <row r="50" spans="1:13" x14ac:dyDescent="0.25">
      <c r="A50" s="18" t="s">
        <v>53</v>
      </c>
      <c r="B50" s="18"/>
      <c r="C50" s="9"/>
      <c r="D50" s="9">
        <v>0</v>
      </c>
      <c r="E50" s="9"/>
      <c r="F50" s="9"/>
      <c r="G50" s="18"/>
      <c r="H50" s="9"/>
      <c r="I50" s="9"/>
      <c r="J50" s="9"/>
      <c r="K50" s="11">
        <f t="shared" ref="K50:K61" si="1">D50+I50-J50</f>
        <v>0</v>
      </c>
    </row>
    <row r="51" spans="1:13" x14ac:dyDescent="0.25">
      <c r="A51" s="18" t="s">
        <v>54</v>
      </c>
      <c r="B51" s="18"/>
      <c r="C51" s="9"/>
      <c r="D51" s="9">
        <v>0</v>
      </c>
      <c r="E51" s="9"/>
      <c r="F51" s="18"/>
      <c r="G51" s="9"/>
      <c r="H51" s="9"/>
      <c r="I51" s="9"/>
      <c r="J51" s="9"/>
      <c r="K51" s="11">
        <f t="shared" si="1"/>
        <v>0</v>
      </c>
    </row>
    <row r="52" spans="1:13" x14ac:dyDescent="0.25">
      <c r="A52" s="18" t="s">
        <v>14</v>
      </c>
      <c r="B52" s="18"/>
      <c r="C52" s="9"/>
      <c r="D52" s="9">
        <v>0</v>
      </c>
      <c r="E52" s="9"/>
      <c r="F52" s="18"/>
      <c r="G52" s="18"/>
      <c r="H52" s="9"/>
      <c r="I52" s="9"/>
      <c r="J52" s="9"/>
      <c r="K52" s="11">
        <f t="shared" si="1"/>
        <v>0</v>
      </c>
    </row>
    <row r="53" spans="1:13" x14ac:dyDescent="0.25">
      <c r="A53" s="18" t="s">
        <v>55</v>
      </c>
      <c r="B53" s="18"/>
      <c r="C53" s="9"/>
      <c r="D53" s="9">
        <v>0</v>
      </c>
      <c r="E53" s="9"/>
      <c r="F53" s="18"/>
      <c r="G53" s="9"/>
      <c r="H53" s="9"/>
      <c r="I53" s="9"/>
      <c r="J53" s="9"/>
      <c r="K53" s="11">
        <f t="shared" si="1"/>
        <v>0</v>
      </c>
    </row>
    <row r="54" spans="1:13" x14ac:dyDescent="0.25">
      <c r="A54" s="18" t="s">
        <v>56</v>
      </c>
      <c r="B54" s="18"/>
      <c r="C54" s="9"/>
      <c r="D54" s="9">
        <v>0</v>
      </c>
      <c r="E54" s="9"/>
      <c r="F54" s="18"/>
      <c r="G54" s="9"/>
      <c r="H54" s="9"/>
      <c r="I54" s="9"/>
      <c r="J54" s="9"/>
      <c r="K54" s="11">
        <f t="shared" si="1"/>
        <v>0</v>
      </c>
    </row>
    <row r="55" spans="1:13" x14ac:dyDescent="0.25">
      <c r="A55" s="18" t="s">
        <v>57</v>
      </c>
      <c r="B55" s="18"/>
      <c r="C55" s="9"/>
      <c r="D55" s="9">
        <v>0</v>
      </c>
      <c r="E55" s="9"/>
      <c r="F55" s="18"/>
      <c r="G55" s="9"/>
      <c r="H55" s="9"/>
      <c r="I55" s="9"/>
      <c r="J55" s="9"/>
      <c r="K55" s="11">
        <f t="shared" si="1"/>
        <v>0</v>
      </c>
    </row>
    <row r="56" spans="1:13" x14ac:dyDescent="0.25">
      <c r="A56" s="18" t="s">
        <v>58</v>
      </c>
      <c r="B56" s="18"/>
      <c r="C56" s="9"/>
      <c r="D56" s="9">
        <v>0</v>
      </c>
      <c r="E56" s="9"/>
      <c r="F56" s="18"/>
      <c r="G56" s="18"/>
      <c r="H56" s="9"/>
      <c r="I56" s="9"/>
      <c r="J56" s="9"/>
      <c r="K56" s="11">
        <f t="shared" si="1"/>
        <v>0</v>
      </c>
    </row>
    <row r="57" spans="1:13" x14ac:dyDescent="0.25">
      <c r="A57" s="18" t="s">
        <v>59</v>
      </c>
      <c r="B57" s="18"/>
      <c r="C57" s="9"/>
      <c r="D57" s="9">
        <v>0</v>
      </c>
      <c r="E57" s="9"/>
      <c r="F57" s="18"/>
      <c r="G57" s="18"/>
      <c r="H57" s="9"/>
      <c r="I57" s="9"/>
      <c r="J57" s="9"/>
      <c r="K57" s="11">
        <f t="shared" si="1"/>
        <v>0</v>
      </c>
    </row>
    <row r="58" spans="1:13" x14ac:dyDescent="0.25">
      <c r="A58" s="18" t="s">
        <v>60</v>
      </c>
      <c r="B58" s="18"/>
      <c r="C58" s="9">
        <v>303319.14</v>
      </c>
      <c r="D58" s="9">
        <v>60469.11</v>
      </c>
      <c r="E58" s="9"/>
      <c r="F58" s="18"/>
      <c r="G58" s="18"/>
      <c r="H58" s="9"/>
      <c r="I58" s="9"/>
      <c r="J58" s="9"/>
      <c r="K58" s="11">
        <f t="shared" si="1"/>
        <v>60469.11</v>
      </c>
    </row>
    <row r="59" spans="1:13" x14ac:dyDescent="0.25">
      <c r="A59" s="18" t="s">
        <v>49</v>
      </c>
      <c r="B59" s="18"/>
      <c r="C59" s="9"/>
      <c r="D59" s="9">
        <v>416181.96</v>
      </c>
      <c r="E59" s="9"/>
      <c r="F59" s="18"/>
      <c r="G59" s="18"/>
      <c r="H59" s="9"/>
      <c r="I59" s="9"/>
      <c r="J59" s="9"/>
      <c r="K59" s="11">
        <f t="shared" si="1"/>
        <v>416181.96</v>
      </c>
      <c r="M59" s="19"/>
    </row>
    <row r="60" spans="1:13" x14ac:dyDescent="0.25">
      <c r="A60" s="18" t="s">
        <v>61</v>
      </c>
      <c r="B60" s="18"/>
      <c r="C60" s="9">
        <f ca="1">SUM(C48:C60)</f>
        <v>0</v>
      </c>
      <c r="D60" s="9">
        <v>0</v>
      </c>
      <c r="E60" s="9"/>
      <c r="F60" s="18"/>
      <c r="G60" s="18"/>
      <c r="H60" s="9"/>
      <c r="I60" s="9"/>
      <c r="J60" s="9"/>
      <c r="K60" s="11">
        <f t="shared" si="1"/>
        <v>0</v>
      </c>
      <c r="M60" s="19"/>
    </row>
    <row r="61" spans="1:13" x14ac:dyDescent="0.25">
      <c r="A61" s="20" t="s">
        <v>62</v>
      </c>
      <c r="B61" s="20"/>
      <c r="C61" s="15">
        <f>C48+C49+C58</f>
        <v>385490.21</v>
      </c>
      <c r="D61" s="15">
        <f>SUM(D48:D60)</f>
        <v>611725.31000000006</v>
      </c>
      <c r="E61" s="15">
        <f>SUM(E48:E60)</f>
        <v>0</v>
      </c>
      <c r="F61" s="15">
        <f>SUM(F48:F60)</f>
        <v>0</v>
      </c>
      <c r="G61" s="20"/>
      <c r="H61" s="15"/>
      <c r="I61" s="15">
        <f>SUM(I48:I60)</f>
        <v>0</v>
      </c>
      <c r="J61" s="15">
        <f>SUM(J48:J60)</f>
        <v>0</v>
      </c>
      <c r="K61" s="11">
        <f t="shared" si="1"/>
        <v>611725.31000000006</v>
      </c>
      <c r="M61" s="19"/>
    </row>
    <row r="62" spans="1:13" x14ac:dyDescent="0.25">
      <c r="A62" s="20"/>
      <c r="B62" s="20"/>
      <c r="C62" s="15"/>
      <c r="D62" s="15"/>
      <c r="E62" s="15"/>
      <c r="F62" s="20"/>
      <c r="G62" s="20"/>
      <c r="H62" s="15"/>
      <c r="I62" s="15"/>
      <c r="J62" s="15"/>
      <c r="K62" s="11">
        <f t="shared" si="0"/>
        <v>0</v>
      </c>
      <c r="M62" s="19"/>
    </row>
    <row r="63" spans="1:13" x14ac:dyDescent="0.25">
      <c r="A63" s="20"/>
      <c r="B63" s="20"/>
      <c r="C63" s="15"/>
      <c r="D63" s="15"/>
      <c r="E63" s="15"/>
      <c r="F63" s="20"/>
      <c r="G63" s="20"/>
      <c r="H63" s="15"/>
      <c r="I63" s="15"/>
      <c r="J63" s="15"/>
      <c r="K63" s="11">
        <f t="shared" si="0"/>
        <v>0</v>
      </c>
      <c r="M63" s="19"/>
    </row>
    <row r="64" spans="1:13" x14ac:dyDescent="0.25">
      <c r="A64" s="18" t="s">
        <v>63</v>
      </c>
      <c r="B64" s="18"/>
      <c r="C64" s="9"/>
      <c r="D64" s="9">
        <v>142432.88</v>
      </c>
      <c r="E64" s="9"/>
      <c r="F64" s="9"/>
      <c r="G64" s="9"/>
      <c r="H64" s="9"/>
      <c r="I64" s="9">
        <v>10050</v>
      </c>
      <c r="J64" s="9"/>
      <c r="K64" s="11">
        <f>D64+I64-J64</f>
        <v>152482.88</v>
      </c>
      <c r="M64" s="12"/>
    </row>
    <row r="65" spans="1:15" x14ac:dyDescent="0.25">
      <c r="A65" s="18" t="s">
        <v>64</v>
      </c>
      <c r="B65" s="18"/>
      <c r="C65" s="9"/>
      <c r="D65" s="9"/>
      <c r="E65" s="9"/>
      <c r="F65" s="9"/>
      <c r="G65" s="9"/>
      <c r="H65" s="9"/>
      <c r="I65" s="9"/>
      <c r="J65" s="9"/>
      <c r="K65" s="11">
        <f t="shared" si="0"/>
        <v>0</v>
      </c>
    </row>
    <row r="66" spans="1:15" x14ac:dyDescent="0.25">
      <c r="A66" s="18" t="s">
        <v>65</v>
      </c>
      <c r="B66" s="18"/>
      <c r="C66" s="9">
        <v>1283409.1100000001</v>
      </c>
      <c r="D66" s="9">
        <v>0</v>
      </c>
      <c r="E66" s="9"/>
      <c r="F66" s="9"/>
      <c r="G66" s="18"/>
      <c r="H66" s="9"/>
      <c r="I66" s="9"/>
      <c r="J66" s="9"/>
      <c r="K66" s="11">
        <f t="shared" si="0"/>
        <v>0</v>
      </c>
      <c r="L66" s="12"/>
      <c r="M66" s="12"/>
    </row>
    <row r="67" spans="1:15" x14ac:dyDescent="0.25">
      <c r="A67" s="18" t="s">
        <v>66</v>
      </c>
      <c r="B67" s="18"/>
      <c r="C67" s="9"/>
      <c r="D67" s="9">
        <v>0</v>
      </c>
      <c r="E67" s="9"/>
      <c r="F67" s="9"/>
      <c r="G67" s="18"/>
      <c r="H67" s="9"/>
      <c r="I67" s="9"/>
      <c r="J67" s="9"/>
      <c r="K67" s="11">
        <f t="shared" si="0"/>
        <v>0</v>
      </c>
    </row>
    <row r="68" spans="1:15" x14ac:dyDescent="0.25">
      <c r="A68" s="21" t="s">
        <v>67</v>
      </c>
      <c r="B68" s="18"/>
      <c r="C68" s="9"/>
      <c r="D68" s="9">
        <v>0</v>
      </c>
      <c r="E68" s="9"/>
      <c r="F68" s="9"/>
      <c r="G68" s="9"/>
      <c r="H68" s="9"/>
      <c r="I68" s="9">
        <v>52320</v>
      </c>
      <c r="J68" s="9">
        <v>52320</v>
      </c>
      <c r="K68" s="11">
        <f t="shared" si="0"/>
        <v>0</v>
      </c>
    </row>
    <row r="69" spans="1:15" x14ac:dyDescent="0.25">
      <c r="A69" s="18" t="s">
        <v>68</v>
      </c>
      <c r="B69" s="18"/>
      <c r="C69" s="9"/>
      <c r="D69" s="9">
        <v>0</v>
      </c>
      <c r="E69" s="9"/>
      <c r="F69" s="9"/>
      <c r="G69" s="9"/>
      <c r="H69" s="9"/>
      <c r="I69" s="9"/>
      <c r="J69" s="9"/>
      <c r="K69" s="11">
        <f t="shared" si="0"/>
        <v>0</v>
      </c>
      <c r="L69" s="12"/>
    </row>
    <row r="70" spans="1:15" x14ac:dyDescent="0.25">
      <c r="A70" s="22" t="s">
        <v>69</v>
      </c>
      <c r="B70" s="18"/>
      <c r="C70" s="9"/>
      <c r="D70" s="9">
        <v>0</v>
      </c>
      <c r="E70" s="9"/>
      <c r="F70" s="9"/>
      <c r="G70" s="9"/>
      <c r="H70" s="9"/>
      <c r="I70" s="9"/>
      <c r="J70" s="9"/>
      <c r="K70" s="11">
        <f t="shared" si="0"/>
        <v>0</v>
      </c>
      <c r="N70" s="12"/>
    </row>
    <row r="71" spans="1:15" x14ac:dyDescent="0.25">
      <c r="A71" s="23" t="s">
        <v>70</v>
      </c>
      <c r="B71" s="18"/>
      <c r="C71" s="9"/>
      <c r="D71" s="9">
        <v>0</v>
      </c>
      <c r="E71" s="9"/>
      <c r="F71" s="9"/>
      <c r="G71" s="9"/>
      <c r="H71" s="9"/>
      <c r="I71" s="9"/>
      <c r="J71" s="9"/>
      <c r="K71" s="11">
        <f t="shared" si="0"/>
        <v>0</v>
      </c>
      <c r="N71" s="12"/>
      <c r="O71" s="19"/>
    </row>
    <row r="72" spans="1:15" x14ac:dyDescent="0.25">
      <c r="A72" s="23" t="s">
        <v>71</v>
      </c>
      <c r="B72" s="18"/>
      <c r="C72" s="9"/>
      <c r="D72" s="9">
        <v>0</v>
      </c>
      <c r="E72" s="9"/>
      <c r="F72" s="9"/>
      <c r="G72" s="9"/>
      <c r="H72" s="9"/>
      <c r="I72" s="9"/>
      <c r="J72" s="9"/>
      <c r="K72" s="11">
        <f t="shared" ref="K72:K92" si="2">D72+E72-F72+G72-H72+I72-J72</f>
        <v>0</v>
      </c>
      <c r="N72" s="12"/>
      <c r="O72" s="19"/>
    </row>
    <row r="73" spans="1:15" x14ac:dyDescent="0.25">
      <c r="A73" s="22" t="s">
        <v>67</v>
      </c>
      <c r="B73" s="18"/>
      <c r="C73" s="9"/>
      <c r="D73" s="9">
        <v>0</v>
      </c>
      <c r="E73" s="9"/>
      <c r="F73" s="9"/>
      <c r="G73" s="9"/>
      <c r="H73" s="9"/>
      <c r="I73" s="9"/>
      <c r="J73" s="9"/>
      <c r="K73" s="11">
        <f t="shared" si="2"/>
        <v>0</v>
      </c>
      <c r="N73" s="12"/>
      <c r="O73" s="19"/>
    </row>
    <row r="74" spans="1:15" x14ac:dyDescent="0.25">
      <c r="A74" s="18" t="s">
        <v>56</v>
      </c>
      <c r="B74" s="18"/>
      <c r="C74" s="9"/>
      <c r="D74" s="9">
        <v>0</v>
      </c>
      <c r="E74" s="9"/>
      <c r="F74" s="9"/>
      <c r="G74" s="9"/>
      <c r="H74" s="9"/>
      <c r="I74" s="9"/>
      <c r="J74" s="9"/>
      <c r="K74" s="11">
        <f t="shared" si="2"/>
        <v>0</v>
      </c>
    </row>
    <row r="75" spans="1:15" x14ac:dyDescent="0.25">
      <c r="A75" s="18" t="s">
        <v>58</v>
      </c>
      <c r="B75" s="18"/>
      <c r="C75" s="9"/>
      <c r="D75" s="9">
        <v>0</v>
      </c>
      <c r="E75" s="9"/>
      <c r="F75" s="9"/>
      <c r="G75" s="9"/>
      <c r="H75" s="9"/>
      <c r="I75" s="9"/>
      <c r="J75" s="9"/>
      <c r="K75" s="11">
        <f t="shared" si="2"/>
        <v>0</v>
      </c>
    </row>
    <row r="76" spans="1:15" x14ac:dyDescent="0.25">
      <c r="A76" s="18" t="s">
        <v>13</v>
      </c>
      <c r="B76" s="18"/>
      <c r="C76" s="9"/>
      <c r="D76" s="9">
        <v>0</v>
      </c>
      <c r="E76" s="9"/>
      <c r="F76" s="9"/>
      <c r="G76" s="9"/>
      <c r="H76" s="9"/>
      <c r="I76" s="9"/>
      <c r="J76" s="9"/>
      <c r="K76" s="11">
        <f t="shared" si="2"/>
        <v>0</v>
      </c>
      <c r="N76" s="12"/>
    </row>
    <row r="77" spans="1:15" x14ac:dyDescent="0.25">
      <c r="A77" s="18" t="s">
        <v>72</v>
      </c>
      <c r="B77" s="18"/>
      <c r="C77" s="9">
        <v>8.6</v>
      </c>
      <c r="D77" s="9">
        <v>0.01</v>
      </c>
      <c r="E77" s="9"/>
      <c r="F77" s="9"/>
      <c r="G77" s="9"/>
      <c r="H77" s="18"/>
      <c r="I77" s="9"/>
      <c r="J77" s="9"/>
      <c r="K77" s="11">
        <f t="shared" si="2"/>
        <v>0.01</v>
      </c>
      <c r="N77" s="12"/>
    </row>
    <row r="78" spans="1:15" x14ac:dyDescent="0.25">
      <c r="A78" s="18" t="s">
        <v>73</v>
      </c>
      <c r="B78" s="18"/>
      <c r="C78" s="9"/>
      <c r="D78" s="9">
        <v>0</v>
      </c>
      <c r="E78" s="9"/>
      <c r="F78" s="9"/>
      <c r="G78" s="9"/>
      <c r="H78" s="9"/>
      <c r="I78" s="9"/>
      <c r="J78" s="9"/>
      <c r="K78" s="11">
        <f t="shared" si="2"/>
        <v>0</v>
      </c>
      <c r="N78" s="12"/>
    </row>
    <row r="79" spans="1:15" x14ac:dyDescent="0.25">
      <c r="A79" s="18" t="s">
        <v>74</v>
      </c>
      <c r="B79" s="18"/>
      <c r="C79" s="9"/>
      <c r="D79" s="9">
        <v>0</v>
      </c>
      <c r="E79" s="9"/>
      <c r="F79" s="9"/>
      <c r="G79" s="9"/>
      <c r="H79" s="18"/>
      <c r="I79" s="9"/>
      <c r="J79" s="9"/>
      <c r="K79" s="11">
        <f t="shared" si="2"/>
        <v>0</v>
      </c>
      <c r="N79" s="12"/>
    </row>
    <row r="80" spans="1:15" x14ac:dyDescent="0.25">
      <c r="A80" s="18" t="s">
        <v>14</v>
      </c>
      <c r="B80" s="18"/>
      <c r="C80" s="9"/>
      <c r="D80" s="9">
        <v>0</v>
      </c>
      <c r="E80" s="9"/>
      <c r="F80" s="9"/>
      <c r="G80" s="9"/>
      <c r="H80" s="9"/>
      <c r="I80" s="9"/>
      <c r="J80" s="9"/>
      <c r="K80" s="11">
        <f t="shared" si="2"/>
        <v>0</v>
      </c>
    </row>
    <row r="81" spans="1:14" x14ac:dyDescent="0.25">
      <c r="A81" s="18" t="s">
        <v>75</v>
      </c>
      <c r="B81" s="18"/>
      <c r="C81" s="9"/>
      <c r="D81" s="9">
        <v>0</v>
      </c>
      <c r="E81" s="9"/>
      <c r="F81" s="9"/>
      <c r="G81" s="9"/>
      <c r="H81" s="9"/>
      <c r="I81" s="9"/>
      <c r="J81" s="9"/>
      <c r="K81" s="11">
        <f t="shared" si="2"/>
        <v>0</v>
      </c>
    </row>
    <row r="82" spans="1:14" x14ac:dyDescent="0.25">
      <c r="A82" s="18" t="s">
        <v>55</v>
      </c>
      <c r="B82" s="18"/>
      <c r="C82" s="9"/>
      <c r="D82" s="9">
        <v>0</v>
      </c>
      <c r="E82" s="9"/>
      <c r="F82" s="9"/>
      <c r="G82" s="9"/>
      <c r="H82" s="18"/>
      <c r="I82" s="9"/>
      <c r="J82" s="9"/>
      <c r="K82" s="11">
        <f t="shared" si="2"/>
        <v>0</v>
      </c>
    </row>
    <row r="83" spans="1:14" x14ac:dyDescent="0.25">
      <c r="A83" s="18" t="s">
        <v>53</v>
      </c>
      <c r="B83" s="18"/>
      <c r="C83" s="9"/>
      <c r="D83" s="9">
        <v>0</v>
      </c>
      <c r="E83" s="9"/>
      <c r="F83" s="9"/>
      <c r="G83" s="18"/>
      <c r="H83" s="9"/>
      <c r="I83" s="9"/>
      <c r="J83" s="9"/>
      <c r="K83" s="11">
        <f t="shared" si="2"/>
        <v>0</v>
      </c>
    </row>
    <row r="84" spans="1:14" x14ac:dyDescent="0.25">
      <c r="A84" s="18" t="s">
        <v>76</v>
      </c>
      <c r="B84" s="18"/>
      <c r="C84" s="9"/>
      <c r="D84" s="9"/>
      <c r="E84" s="9"/>
      <c r="F84" s="9"/>
      <c r="G84" s="18"/>
      <c r="H84" s="9"/>
      <c r="I84" s="9"/>
      <c r="J84" s="9"/>
      <c r="K84" s="11">
        <f t="shared" si="2"/>
        <v>0</v>
      </c>
    </row>
    <row r="85" spans="1:14" x14ac:dyDescent="0.25">
      <c r="A85" s="18" t="s">
        <v>77</v>
      </c>
      <c r="B85" s="18"/>
      <c r="C85" s="9"/>
      <c r="D85" s="9">
        <v>9146.7800000000007</v>
      </c>
      <c r="E85" s="9"/>
      <c r="F85" s="9"/>
      <c r="G85" s="18"/>
      <c r="H85" s="9"/>
      <c r="I85" s="9"/>
      <c r="J85" s="9"/>
      <c r="K85" s="11">
        <f t="shared" si="2"/>
        <v>9146.7800000000007</v>
      </c>
    </row>
    <row r="86" spans="1:14" x14ac:dyDescent="0.25">
      <c r="A86" s="18" t="s">
        <v>78</v>
      </c>
      <c r="B86" s="18"/>
      <c r="C86" s="9">
        <v>98655.95</v>
      </c>
      <c r="D86" s="9">
        <v>0</v>
      </c>
      <c r="E86" s="9"/>
      <c r="F86" s="9"/>
      <c r="G86" s="18"/>
      <c r="H86" s="9"/>
      <c r="I86" s="9"/>
      <c r="J86" s="9"/>
      <c r="K86" s="11">
        <f t="shared" si="2"/>
        <v>0</v>
      </c>
    </row>
    <row r="87" spans="1:14" x14ac:dyDescent="0.25">
      <c r="A87" s="18" t="s">
        <v>79</v>
      </c>
      <c r="B87" s="18"/>
      <c r="C87" s="9">
        <v>339196.9</v>
      </c>
      <c r="D87" s="9">
        <v>34052.83</v>
      </c>
      <c r="E87" s="9"/>
      <c r="F87" s="9"/>
      <c r="G87" s="9"/>
      <c r="H87" s="18"/>
      <c r="I87" s="9"/>
      <c r="J87" s="9"/>
      <c r="K87" s="11">
        <f t="shared" si="2"/>
        <v>34052.83</v>
      </c>
    </row>
    <row r="88" spans="1:14" x14ac:dyDescent="0.25">
      <c r="A88" s="18" t="s">
        <v>80</v>
      </c>
      <c r="B88" s="18"/>
      <c r="C88" s="9">
        <v>237001.62</v>
      </c>
      <c r="D88" s="9">
        <v>23089.43</v>
      </c>
      <c r="E88" s="9"/>
      <c r="F88" s="9"/>
      <c r="G88" s="9"/>
      <c r="H88" s="18"/>
      <c r="I88" s="9"/>
      <c r="J88" s="9"/>
      <c r="K88" s="11">
        <f t="shared" si="2"/>
        <v>23089.43</v>
      </c>
    </row>
    <row r="89" spans="1:14" x14ac:dyDescent="0.25">
      <c r="A89" s="18" t="s">
        <v>81</v>
      </c>
      <c r="B89" s="18"/>
      <c r="C89" s="9"/>
      <c r="D89" s="9">
        <v>26147.69</v>
      </c>
      <c r="E89" s="9"/>
      <c r="F89" s="9"/>
      <c r="G89" s="9"/>
      <c r="H89" s="18"/>
      <c r="I89" s="9"/>
      <c r="J89" s="9"/>
      <c r="K89" s="11">
        <f t="shared" si="2"/>
        <v>26147.69</v>
      </c>
      <c r="N89" s="19"/>
    </row>
    <row r="90" spans="1:14" x14ac:dyDescent="0.25">
      <c r="A90" s="18" t="s">
        <v>82</v>
      </c>
      <c r="B90" s="18"/>
      <c r="C90" s="9">
        <v>229836.84</v>
      </c>
      <c r="D90" s="9">
        <v>443681.12</v>
      </c>
      <c r="E90" s="9"/>
      <c r="F90" s="9"/>
      <c r="G90" s="9"/>
      <c r="H90" s="18"/>
      <c r="I90" s="9"/>
      <c r="J90" s="9"/>
      <c r="K90" s="11">
        <f t="shared" si="2"/>
        <v>443681.12</v>
      </c>
      <c r="N90" s="19"/>
    </row>
    <row r="91" spans="1:14" x14ac:dyDescent="0.25">
      <c r="A91" s="18" t="s">
        <v>83</v>
      </c>
      <c r="B91" s="18"/>
      <c r="C91" s="9"/>
      <c r="D91" s="9">
        <v>0</v>
      </c>
      <c r="E91" s="9"/>
      <c r="F91" s="9"/>
      <c r="G91" s="18"/>
      <c r="H91" s="18"/>
      <c r="I91" s="9"/>
      <c r="J91" s="9"/>
      <c r="K91" s="11">
        <f t="shared" si="2"/>
        <v>0</v>
      </c>
      <c r="N91" s="19"/>
    </row>
    <row r="92" spans="1:14" x14ac:dyDescent="0.25">
      <c r="A92" s="18" t="s">
        <v>84</v>
      </c>
      <c r="B92" s="18"/>
      <c r="C92" s="9"/>
      <c r="D92" s="9">
        <v>6585.8320000000003</v>
      </c>
      <c r="E92" s="9"/>
      <c r="F92" s="9"/>
      <c r="G92" s="9"/>
      <c r="H92" s="9"/>
      <c r="I92" s="9"/>
      <c r="J92" s="9"/>
      <c r="K92" s="11">
        <f t="shared" si="2"/>
        <v>6585.8320000000003</v>
      </c>
    </row>
    <row r="93" spans="1:14" x14ac:dyDescent="0.25">
      <c r="A93" s="20" t="s">
        <v>85</v>
      </c>
      <c r="B93" s="20"/>
      <c r="C93" s="15">
        <f>SUM(C64:C92)</f>
        <v>2188109.02</v>
      </c>
      <c r="D93" s="15">
        <f>SUM(D64:D92)</f>
        <v>685136.57200000004</v>
      </c>
      <c r="E93" s="15">
        <f>SUM(E64:E92)</f>
        <v>0</v>
      </c>
      <c r="F93" s="15">
        <f>SUM(F64:F92)</f>
        <v>0</v>
      </c>
      <c r="G93" s="20"/>
      <c r="H93" s="20"/>
      <c r="I93" s="15">
        <f>SUM(I64:I92)</f>
        <v>62370</v>
      </c>
      <c r="J93" s="15">
        <f>SUM(J64:J92)</f>
        <v>52320</v>
      </c>
      <c r="K93" s="11">
        <f>SUM(K64:K92)</f>
        <v>695186.57200000004</v>
      </c>
    </row>
    <row r="94" spans="1:14" x14ac:dyDescent="0.25">
      <c r="A94" s="20" t="s">
        <v>86</v>
      </c>
      <c r="B94" s="18"/>
      <c r="C94" s="24"/>
      <c r="D94" s="25">
        <f>D45+D61+D93</f>
        <v>5414457.2920000004</v>
      </c>
      <c r="E94" s="9">
        <f>E45+E61+E93</f>
        <v>0</v>
      </c>
      <c r="F94" s="9">
        <f>F93+F45</f>
        <v>0</v>
      </c>
      <c r="G94" s="24"/>
      <c r="H94" s="24"/>
      <c r="I94" s="24">
        <f>I93+I61+I45</f>
        <v>1655829.7</v>
      </c>
      <c r="J94" s="24">
        <f>J45+J61+J93</f>
        <v>1614542.29</v>
      </c>
      <c r="K94" s="25">
        <f>K93+K61+K45</f>
        <v>5455744.7020000005</v>
      </c>
    </row>
    <row r="95" spans="1:14" x14ac:dyDescent="0.25">
      <c r="J95" s="12"/>
    </row>
    <row r="96" spans="1:14" x14ac:dyDescent="0.25">
      <c r="E96" s="12"/>
      <c r="H96" s="12"/>
      <c r="J96" s="26"/>
      <c r="K96" s="27"/>
    </row>
    <row r="97" spans="6:10" x14ac:dyDescent="0.25">
      <c r="H97" s="12"/>
    </row>
    <row r="98" spans="6:10" x14ac:dyDescent="0.25">
      <c r="F98" s="28"/>
      <c r="H98" s="19"/>
    </row>
    <row r="99" spans="6:10" x14ac:dyDescent="0.25">
      <c r="F99" s="28"/>
      <c r="H99" s="19"/>
      <c r="I99" s="12"/>
      <c r="J99" s="19"/>
    </row>
    <row r="100" spans="6:10" x14ac:dyDescent="0.25">
      <c r="F100" s="19"/>
      <c r="H100" s="19"/>
    </row>
    <row r="101" spans="6:10" x14ac:dyDescent="0.25">
      <c r="I101" s="12"/>
      <c r="J101" s="19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01.08.2026.</vt:lpstr>
      <vt:lpstr>03.08.2026.</vt:lpstr>
      <vt:lpstr>04.08.2026.</vt:lpstr>
      <vt:lpstr>05.08.2026.</vt:lpstr>
      <vt:lpstr>06.08.2026.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2026-08-07T06:05:44Z</cp:lastPrinted>
  <dcterms:created xsi:type="dcterms:W3CDTF">2026-08-03T06:04:29Z</dcterms:created>
  <dcterms:modified xsi:type="dcterms:W3CDTF">2026-08-07T06:05:50Z</dcterms:modified>
</cp:coreProperties>
</file>